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460" yWindow="-60" windowWidth="13455" windowHeight="9945"/>
  </bookViews>
  <sheets>
    <sheet name="Inicio" sheetId="1" r:id="rId1"/>
    <sheet name="Fuente" sheetId="2" r:id="rId2"/>
    <sheet name="1. CCAA" sheetId="3" r:id="rId3"/>
    <sheet name="2. Sit. proc.y sexo" sheetId="4" r:id="rId4"/>
    <sheet name="3. Penados Grado y sexo" sheetId="5" r:id="rId5"/>
    <sheet name="4. Penados edad y sexo" sheetId="6" r:id="rId6"/>
    <sheet name="5. Preventivos edad y sexo" sheetId="7" r:id="rId7"/>
    <sheet name="6. Penados por delito CP der." sheetId="8" r:id="rId8"/>
    <sheet name="7. Penados por delito y sexo" sheetId="9" r:id="rId9"/>
    <sheet name="8. Extranjeros por sexo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5" i="4"/>
  <c r="F17" i="10" l="1"/>
  <c r="F18" i="10"/>
  <c r="F16" i="10"/>
  <c r="G23" i="8"/>
  <c r="G24" i="8"/>
  <c r="H23" i="8"/>
  <c r="H24" i="8"/>
  <c r="F22" i="8"/>
  <c r="F23" i="8"/>
  <c r="F24" i="8"/>
  <c r="F25" i="8"/>
  <c r="G16" i="8"/>
  <c r="G18" i="8"/>
  <c r="G19" i="8"/>
  <c r="G20" i="8"/>
  <c r="F15" i="8"/>
  <c r="F16" i="8"/>
  <c r="F17" i="8"/>
  <c r="F18" i="8"/>
  <c r="F19" i="8"/>
  <c r="F20" i="8"/>
  <c r="F21" i="8"/>
  <c r="F26" i="8"/>
  <c r="F27" i="8"/>
  <c r="F28" i="8"/>
  <c r="F29" i="8"/>
  <c r="F30" i="8"/>
  <c r="F31" i="8"/>
  <c r="D22" i="7" l="1"/>
  <c r="F15" i="7"/>
  <c r="G15" i="7" s="1"/>
  <c r="F15" i="5"/>
  <c r="G15" i="5" s="1"/>
  <c r="F16" i="5"/>
  <c r="G16" i="5" s="1"/>
  <c r="F17" i="5"/>
  <c r="G17" i="5" s="1"/>
  <c r="H17" i="5"/>
  <c r="F18" i="5"/>
  <c r="G18" i="5" s="1"/>
  <c r="D19" i="5"/>
  <c r="E19" i="5"/>
  <c r="H15" i="7" l="1"/>
  <c r="H16" i="5"/>
  <c r="H15" i="5"/>
  <c r="H18" i="5"/>
  <c r="F19" i="5"/>
  <c r="G19" i="5" s="1"/>
  <c r="H19" i="5" l="1"/>
  <c r="H15" i="4" l="1"/>
  <c r="H16" i="4"/>
  <c r="H17" i="4"/>
  <c r="H18" i="4"/>
  <c r="G16" i="4"/>
  <c r="G17" i="4"/>
  <c r="G18" i="4"/>
  <c r="G15" i="4"/>
  <c r="E32" i="9" l="1"/>
  <c r="D32" i="9"/>
  <c r="F16" i="9"/>
  <c r="H16" i="9" s="1"/>
  <c r="F17" i="9"/>
  <c r="H17" i="9" s="1"/>
  <c r="F18" i="9"/>
  <c r="H18" i="9" s="1"/>
  <c r="F19" i="9"/>
  <c r="F20" i="9"/>
  <c r="H20" i="9" s="1"/>
  <c r="F21" i="9"/>
  <c r="H21" i="9" s="1"/>
  <c r="F22" i="9"/>
  <c r="H22" i="9" s="1"/>
  <c r="F23" i="9"/>
  <c r="H23" i="9" s="1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15" i="9"/>
  <c r="H15" i="9" s="1"/>
  <c r="E32" i="8"/>
  <c r="D32" i="8"/>
  <c r="E22" i="7"/>
  <c r="F16" i="7"/>
  <c r="F17" i="7"/>
  <c r="F18" i="7"/>
  <c r="F19" i="7"/>
  <c r="F20" i="7"/>
  <c r="F21" i="7"/>
  <c r="E22" i="6"/>
  <c r="D22" i="6"/>
  <c r="F16" i="6"/>
  <c r="F17" i="6"/>
  <c r="F18" i="6"/>
  <c r="F19" i="6"/>
  <c r="F20" i="6"/>
  <c r="F21" i="6"/>
  <c r="F15" i="6"/>
  <c r="H17" i="7" l="1"/>
  <c r="G17" i="7"/>
  <c r="G20" i="7"/>
  <c r="H20" i="7"/>
  <c r="G19" i="7"/>
  <c r="H19" i="7"/>
  <c r="H16" i="7"/>
  <c r="G16" i="7"/>
  <c r="H18" i="7"/>
  <c r="G18" i="7"/>
  <c r="H27" i="8"/>
  <c r="G27" i="8"/>
  <c r="H20" i="8"/>
  <c r="H18" i="8"/>
  <c r="H16" i="8"/>
  <c r="H26" i="8"/>
  <c r="G26" i="8"/>
  <c r="H19" i="8"/>
  <c r="H20" i="6"/>
  <c r="G20" i="6"/>
  <c r="G19" i="6"/>
  <c r="H19" i="6"/>
  <c r="H18" i="6"/>
  <c r="G18" i="6"/>
  <c r="H15" i="6"/>
  <c r="G15" i="6"/>
  <c r="H16" i="6"/>
  <c r="G16" i="6"/>
  <c r="G17" i="6"/>
  <c r="H17" i="6"/>
  <c r="G15" i="9"/>
  <c r="F22" i="7"/>
  <c r="F32" i="8"/>
  <c r="H32" i="8" s="1"/>
  <c r="F22" i="6"/>
  <c r="H22" i="6" s="1"/>
  <c r="G17" i="9"/>
  <c r="G30" i="9"/>
  <c r="G28" i="9"/>
  <c r="G26" i="9"/>
  <c r="G24" i="9"/>
  <c r="G22" i="9"/>
  <c r="G20" i="9"/>
  <c r="F32" i="9"/>
  <c r="G31" i="9"/>
  <c r="G29" i="9"/>
  <c r="G27" i="9"/>
  <c r="G25" i="9"/>
  <c r="G23" i="9"/>
  <c r="G21" i="9"/>
  <c r="G18" i="9"/>
  <c r="G16" i="9"/>
  <c r="F19" i="4"/>
  <c r="E19" i="4"/>
  <c r="D19" i="4"/>
  <c r="E34" i="3"/>
  <c r="D3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15" i="3"/>
  <c r="G32" i="8" l="1"/>
  <c r="G19" i="4"/>
  <c r="H22" i="7"/>
  <c r="G22" i="7"/>
  <c r="G22" i="6"/>
  <c r="H19" i="4"/>
  <c r="H32" i="3"/>
  <c r="G32" i="3"/>
  <c r="H18" i="3"/>
  <c r="G18" i="3"/>
  <c r="H15" i="3"/>
  <c r="G15" i="3"/>
  <c r="H30" i="3"/>
  <c r="G30" i="3"/>
  <c r="H28" i="3"/>
  <c r="G28" i="3"/>
  <c r="H26" i="3"/>
  <c r="G26" i="3"/>
  <c r="H24" i="3"/>
  <c r="G24" i="3"/>
  <c r="H22" i="3"/>
  <c r="G22" i="3"/>
  <c r="H20" i="3"/>
  <c r="G20" i="3"/>
  <c r="H16" i="3"/>
  <c r="G16" i="3"/>
  <c r="H33" i="3"/>
  <c r="G33" i="3"/>
  <c r="H31" i="3"/>
  <c r="G31" i="3"/>
  <c r="H29" i="3"/>
  <c r="G29" i="3"/>
  <c r="H27" i="3"/>
  <c r="G27" i="3"/>
  <c r="H25" i="3"/>
  <c r="G25" i="3"/>
  <c r="H23" i="3"/>
  <c r="G23" i="3"/>
  <c r="H21" i="3"/>
  <c r="G21" i="3"/>
  <c r="H19" i="3"/>
  <c r="G19" i="3"/>
  <c r="H17" i="3"/>
  <c r="G17" i="3"/>
  <c r="F34" i="3"/>
  <c r="H34" i="3" s="1"/>
  <c r="H32" i="9"/>
  <c r="G32" i="9"/>
  <c r="G34" i="3" l="1"/>
</calcChain>
</file>

<file path=xl/sharedStrings.xml><?xml version="1.0" encoding="utf-8"?>
<sst xmlns="http://schemas.openxmlformats.org/spreadsheetml/2006/main" count="161" uniqueCount="95">
  <si>
    <t>Fuente</t>
  </si>
  <si>
    <t>2. Situación procesal y sexo</t>
  </si>
  <si>
    <t>3. Grado y sexo</t>
  </si>
  <si>
    <t>4. Penados por grupos de edad y sexo</t>
  </si>
  <si>
    <t>5. Preventivos por grupos de edad y sexo</t>
  </si>
  <si>
    <t>6. Penados por delito del CP derogado y sexo</t>
  </si>
  <si>
    <t>7. Penados por Delito CP 1995 y sexo</t>
  </si>
  <si>
    <t>Ministerio del Interior</t>
  </si>
  <si>
    <t>CCAA</t>
  </si>
  <si>
    <t>Hombres</t>
  </si>
  <si>
    <t>Mujeres</t>
  </si>
  <si>
    <t>Total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</si>
  <si>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</si>
  <si>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</si>
  <si>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</si>
  <si>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</si>
  <si>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</si>
  <si>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</si>
  <si>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</si>
  <si>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</si>
  <si>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</si>
  <si>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</si>
  <si>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</si>
  <si>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</si>
  <si>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Madrid, Comunidad</t>
  </si>
  <si>
    <t>Murcia, Región de</t>
  </si>
  <si>
    <t>Navarra, C. Foral de</t>
  </si>
  <si>
    <t>País Vasco</t>
  </si>
  <si>
    <t>Rioja, La</t>
  </si>
  <si>
    <t>Ceuta</t>
  </si>
  <si>
    <t>Melilla</t>
  </si>
  <si>
    <t>TOTAL</t>
  </si>
  <si>
    <t>Totales</t>
  </si>
  <si>
    <t>Preventivos</t>
  </si>
  <si>
    <t>Penados</t>
  </si>
  <si>
    <t>Medidas de Seguridad</t>
  </si>
  <si>
    <t>Penados con Preventivas</t>
  </si>
  <si>
    <t>Primer Grado</t>
  </si>
  <si>
    <t>Segundo Grado</t>
  </si>
  <si>
    <t>Tercer Grado</t>
  </si>
  <si>
    <t>Sin Clasificar</t>
  </si>
  <si>
    <t>Edades</t>
  </si>
  <si>
    <t>De 18 a 20 años</t>
  </si>
  <si>
    <t>De 21 a 25 años</t>
  </si>
  <si>
    <t>De 26 a 30 años</t>
  </si>
  <si>
    <t>De 31 a 40 años</t>
  </si>
  <si>
    <t>De 41 a 60 años</t>
  </si>
  <si>
    <t>De más de 60 años</t>
  </si>
  <si>
    <t>No Consta</t>
  </si>
  <si>
    <t>Seguridad Exterior</t>
  </si>
  <si>
    <t>Seguridad Interior</t>
  </si>
  <si>
    <t>Falsedades</t>
  </si>
  <si>
    <t>Contra la Administación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</si>
  <si>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</si>
  <si>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</si>
  <si>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</si>
  <si>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</si>
  <si>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</si>
  <si>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</si>
  <si>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</si>
  <si>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</si>
  <si>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</si>
  <si>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</si>
  <si>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</si>
  <si>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</si>
  <si>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</si>
  <si>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</si>
  <si>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</si>
  <si>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</si>
  <si>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</si>
  <si>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la Administación y Hacienda Pública</t>
  </si>
  <si>
    <t>Contra el Orden Público</t>
  </si>
  <si>
    <t>Porcentaje de Extranjeros</t>
  </si>
  <si>
    <t>Total Nacional</t>
  </si>
  <si>
    <t>Porcentajes</t>
  </si>
  <si>
    <t xml:space="preserve"> Hombres</t>
  </si>
  <si>
    <t xml:space="preserve"> Mujeres</t>
  </si>
  <si>
    <t>Situación</t>
  </si>
  <si>
    <t>Código derogado</t>
  </si>
  <si>
    <t xml:space="preserve">Hombres </t>
  </si>
  <si>
    <t xml:space="preserve">Mujeres </t>
  </si>
  <si>
    <t>Ley Orgánica</t>
  </si>
  <si>
    <t>Admón. Gral del Estado</t>
  </si>
  <si>
    <t>Población Reclusa Extranjera</t>
  </si>
  <si>
    <t>Extranjeros por sexo</t>
  </si>
  <si>
    <t>Contra la Hacienda Pública</t>
  </si>
  <si>
    <t>Nota: En el desglose de la población reclusa penada por tipología delictiva según el Código Penal hay 3 internos hombres que no están contabilizados, al no</t>
  </si>
  <si>
    <t>producirse su desglose por Código Penal en el ámbito de la Administración General del Estado.</t>
  </si>
  <si>
    <t>Resto de Delitos (*)</t>
  </si>
  <si>
    <t>*. Hay 5 casos de mujeres, pendientes de contrastar.</t>
  </si>
  <si>
    <t>Estadistíca Penitenciaria</t>
  </si>
  <si>
    <t>Secretaría General de Instituciones Penitenciarias</t>
  </si>
  <si>
    <t>1. Distribución por comunidades autónomas</t>
  </si>
  <si>
    <t>,</t>
  </si>
  <si>
    <t>8. Extranjeros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</si>
</sst>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General"/>
    <numFmt numFmtId="165" formatCode="[$-C0A]#,##0"/>
    <numFmt numFmtId="166" formatCode="0.0%"/>
    <numFmt numFmtId="167" formatCode="#,##0.00&quot; &quot;[$€-C0A];[Red]&quot;-&quot;#,##0.00&quot; &quot;[$€-C0A]"/>
    <numFmt numFmtId="168" formatCode="0.0"/>
  </numFmts>
  <fonts count="2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2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u/>
      <sz val="9"/>
      <color rgb="FF0000FF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2"/>
      <color rgb="FF3F97BB"/>
      <name val="Verdana"/>
      <family val="2"/>
    </font>
    <font>
      <sz val="8"/>
      <color rgb="FF006895"/>
      <name val="Verdana"/>
      <family val="2"/>
    </font>
    <font>
      <b/>
      <sz val="13"/>
      <color rgb="FF3F97BB"/>
      <name val="Verdana"/>
      <family val="2"/>
    </font>
    <font>
      <sz val="8"/>
      <color rgb="FF376092"/>
      <name val="Verdana"/>
      <family val="2"/>
    </font>
    <font>
      <sz val="11"/>
      <color theme="1"/>
      <name val="Verdana"/>
      <family val="2"/>
    </font>
    <font>
      <b/>
      <sz val="12"/>
      <color rgb="FF0000FF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1"/>
      <color theme="4"/>
      <name val="Verdana"/>
      <family val="2"/>
    </font>
    <font>
      <b/>
      <sz val="12"/>
      <color theme="4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 tint="-0.14996795556505021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/>
      <bottom style="thin">
        <color theme="4"/>
      </bottom>
      <diagonal/>
    </border>
    <border>
      <left style="thin">
        <color theme="0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0"/>
      </right>
      <top style="medium">
        <color theme="4"/>
      </top>
      <bottom/>
      <diagonal/>
    </border>
    <border>
      <left style="thin">
        <color theme="0"/>
      </left>
      <right style="thin">
        <color theme="0"/>
      </right>
      <top style="medium">
        <color theme="4"/>
      </top>
      <bottom/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78">
    <xf numFmtId="0" fontId="0" fillId="0" borderId="0" xfId="0"/>
    <xf numFmtId="164" fontId="5" fillId="2" borderId="0" xfId="2" applyFont="1" applyFill="1" applyBorder="1"/>
    <xf numFmtId="164" fontId="6" fillId="2" borderId="0" xfId="2" applyFont="1" applyFill="1" applyBorder="1"/>
    <xf numFmtId="164" fontId="7" fillId="2" borderId="0" xfId="2" applyFont="1" applyFill="1" applyBorder="1"/>
    <xf numFmtId="164" fontId="8" fillId="2" borderId="0" xfId="2" applyFont="1" applyFill="1" applyBorder="1"/>
    <xf numFmtId="164" fontId="9" fillId="2" borderId="0" xfId="2" applyFont="1" applyFill="1" applyBorder="1"/>
    <xf numFmtId="164" fontId="10" fillId="2" borderId="0" xfId="1" applyFont="1" applyFill="1" applyBorder="1" applyAlignment="1" applyProtection="1"/>
    <xf numFmtId="164" fontId="7" fillId="2" borderId="0" xfId="2" applyFont="1" applyFill="1" applyBorder="1" applyAlignment="1">
      <alignment horizontal="center"/>
    </xf>
    <xf numFmtId="164" fontId="11" fillId="2" borderId="0" xfId="2" applyFont="1" applyFill="1" applyBorder="1"/>
    <xf numFmtId="164" fontId="12" fillId="2" borderId="0" xfId="2" applyFont="1" applyFill="1" applyBorder="1"/>
    <xf numFmtId="164" fontId="1" fillId="0" borderId="1" xfId="2" applyBorder="1"/>
    <xf numFmtId="0" fontId="0" fillId="0" borderId="1" xfId="0" applyBorder="1"/>
    <xf numFmtId="164" fontId="13" fillId="0" borderId="1" xfId="2" applyFont="1" applyBorder="1"/>
    <xf numFmtId="164" fontId="16" fillId="0" borderId="1" xfId="2" applyFont="1" applyBorder="1" applyAlignment="1">
      <alignment horizontal="left" vertical="center"/>
    </xf>
    <xf numFmtId="165" fontId="15" fillId="2" borderId="1" xfId="2" applyNumberFormat="1" applyFont="1" applyFill="1" applyBorder="1" applyAlignment="1">
      <alignment horizontal="right" vertical="center" wrapText="1"/>
    </xf>
    <xf numFmtId="166" fontId="17" fillId="2" borderId="1" xfId="2" applyNumberFormat="1" applyFont="1" applyFill="1" applyBorder="1" applyAlignment="1">
      <alignment horizontal="right" vertical="center" wrapText="1"/>
    </xf>
    <xf numFmtId="164" fontId="13" fillId="0" borderId="1" xfId="2" applyFont="1" applyBorder="1" applyAlignment="1">
      <alignment vertical="center" wrapText="1"/>
    </xf>
    <xf numFmtId="164" fontId="13" fillId="0" borderId="1" xfId="2" applyFont="1" applyBorder="1" applyAlignment="1">
      <alignment wrapText="1"/>
    </xf>
    <xf numFmtId="0" fontId="18" fillId="0" borderId="1" xfId="0" applyFont="1" applyBorder="1"/>
    <xf numFmtId="164" fontId="19" fillId="0" borderId="1" xfId="1" applyFont="1" applyFill="1" applyBorder="1" applyAlignment="1" applyProtection="1"/>
    <xf numFmtId="0" fontId="18" fillId="0" borderId="0" xfId="0" applyFont="1"/>
    <xf numFmtId="0" fontId="22" fillId="4" borderId="8" xfId="0" applyFont="1" applyFill="1" applyBorder="1" applyAlignment="1">
      <alignment horizontal="left" vertical="center" wrapText="1"/>
    </xf>
    <xf numFmtId="0" fontId="2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13" xfId="0" applyFont="1" applyFill="1" applyBorder="1" applyAlignment="1">
      <alignment horizontal="center" vertical="center" wrapText="1"/>
    </xf>
    <xf numFmtId="164" fontId="13" fillId="0" borderId="3" xfId="2" applyFont="1" applyBorder="1"/>
    <xf numFmtId="164" fontId="13" fillId="0" borderId="15" xfId="2" applyFont="1" applyBorder="1"/>
    <xf numFmtId="164" fontId="13" fillId="0" borderId="4" xfId="2" applyFont="1" applyBorder="1"/>
    <xf numFmtId="164" fontId="14" fillId="0" borderId="4" xfId="2" applyFont="1" applyBorder="1" applyAlignment="1">
      <alignment horizontal="left" vertical="center"/>
    </xf>
    <xf numFmtId="0" fontId="0" fillId="0" borderId="2" xfId="0" applyBorder="1"/>
    <xf numFmtId="0" fontId="22" fillId="4" borderId="19" xfId="0" applyFont="1" applyFill="1" applyBorder="1" applyAlignment="1">
      <alignment horizontal="left" vertical="center" wrapText="1"/>
    </xf>
    <xf numFmtId="0" fontId="18" fillId="0" borderId="6" xfId="0" applyNumberFormat="1" applyFont="1" applyBorder="1" applyAlignment="1">
      <alignment horizontal="right" vertical="center"/>
    </xf>
    <xf numFmtId="0" fontId="18" fillId="0" borderId="16" xfId="0" applyNumberFormat="1" applyFont="1" applyBorder="1" applyAlignment="1">
      <alignment horizontal="right" vertical="center"/>
    </xf>
    <xf numFmtId="164" fontId="1" fillId="0" borderId="3" xfId="2" applyBorder="1"/>
    <xf numFmtId="0" fontId="21" fillId="3" borderId="21" xfId="0" applyFont="1" applyFill="1" applyBorder="1" applyAlignment="1">
      <alignment horizontal="center" vertical="center" wrapText="1"/>
    </xf>
    <xf numFmtId="168" fontId="18" fillId="0" borderId="6" xfId="0" applyNumberFormat="1" applyFont="1" applyBorder="1" applyAlignment="1">
      <alignment horizontal="right" vertical="center"/>
    </xf>
    <xf numFmtId="168" fontId="18" fillId="0" borderId="16" xfId="0" applyNumberFormat="1" applyFont="1" applyBorder="1" applyAlignment="1">
      <alignment horizontal="right" vertical="center"/>
    </xf>
    <xf numFmtId="168" fontId="2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3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37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164" fontId="13" fillId="0" borderId="2" xfId="2" applyFont="1" applyBorder="1" applyAlignment="1">
      <alignment vertical="center" wrapText="1"/>
    </xf>
    <xf numFmtId="0" fontId="18" fillId="0" borderId="2" xfId="0" applyFont="1" applyBorder="1"/>
    <xf numFmtId="0" fontId="25" fillId="0" borderId="1" xfId="0" applyFont="1" applyBorder="1"/>
    <xf numFmtId="0" fontId="25" fillId="0" borderId="0" xfId="0" applyFont="1" applyBorder="1"/>
    <xf numFmtId="0" fontId="25" fillId="0" borderId="1" xfId="0" applyFont="1" applyBorder="1" applyAlignment="1"/>
    <xf numFmtId="3" fontId="18" fillId="0" borderId="6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2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Border="1" applyAlignment="1">
      <alignment horizontal="justify" vertical="distributed" wrapText="1"/>
    </xf>
    <xf numFmtId="14" fontId="24" fillId="5" borderId="11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14" fontId="24" fillId="5" borderId="24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25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12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3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" applyFont="1" applyFill="1" applyBorder="1"/>
    <xf numFmtId="14" fontId="24" fillId="5" borderId="34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>
      <alignment horizontal="center" vertical="center" wrapText="1"/>
    </xf>
    <xf numFmtId="164" fontId="13" fillId="0" borderId="38" xfId="2" applyFont="1" applyBorder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69850</xdr:rowOff>
    </xdr:from>
    <xdr:to>
      <xdr:col>6</xdr:col>
      <xdr:colOff>44450</xdr:colOff>
      <xdr:row>8</xdr:row>
      <xdr:rowOff>3174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749300" y="292100"/>
          <a:ext cx="6915150" cy="12541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742949</xdr:colOff>
      <xdr:row>9</xdr:row>
      <xdr:rowOff>19050</xdr:rowOff>
    </xdr:from>
    <xdr:to>
      <xdr:col>6</xdr:col>
      <xdr:colOff>12619</xdr:colOff>
      <xdr:row>11</xdr:row>
      <xdr:rowOff>14006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2949" y="1739900"/>
          <a:ext cx="688967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 editAs="oneCell">
    <xdr:from>
      <xdr:col>1</xdr:col>
      <xdr:colOff>76200</xdr:colOff>
      <xdr:row>1</xdr:row>
      <xdr:rowOff>165100</xdr:rowOff>
    </xdr:from>
    <xdr:to>
      <xdr:col>2</xdr:col>
      <xdr:colOff>285750</xdr:colOff>
      <xdr:row>7</xdr:row>
      <xdr:rowOff>83198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9000" y="387350"/>
          <a:ext cx="1022350" cy="10483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127000</xdr:colOff>
      <xdr:row>8</xdr:row>
      <xdr:rowOff>47624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812800" y="171450"/>
          <a:ext cx="82486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de la población reclusa extranjera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9</xdr:col>
      <xdr:colOff>76117</xdr:colOff>
      <xdr:row>10</xdr:row>
      <xdr:rowOff>179106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812800" y="1543050"/>
          <a:ext cx="8197767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19051</xdr:rowOff>
    </xdr:to>
    <xdr:sp macro="" textlink="">
      <xdr:nvSpPr>
        <xdr:cNvPr id="7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 flipH="1">
          <a:off x="9747250" y="51435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139700</xdr:rowOff>
    </xdr:from>
    <xdr:to>
      <xdr:col>9</xdr:col>
      <xdr:colOff>723901</xdr:colOff>
      <xdr:row>8</xdr:row>
      <xdr:rowOff>22224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755651" y="139700"/>
          <a:ext cx="6915150" cy="12541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 editAs="oneCell">
    <xdr:from>
      <xdr:col>1</xdr:col>
      <xdr:colOff>50800</xdr:colOff>
      <xdr:row>8</xdr:row>
      <xdr:rowOff>127000</xdr:rowOff>
    </xdr:from>
    <xdr:to>
      <xdr:col>9</xdr:col>
      <xdr:colOff>749220</xdr:colOff>
      <xdr:row>10</xdr:row>
      <xdr:rowOff>134656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806450" y="1498600"/>
          <a:ext cx="688967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  <xdr:twoCellAnchor>
    <xdr:from>
      <xdr:col>10</xdr:col>
      <xdr:colOff>742950</xdr:colOff>
      <xdr:row>2</xdr:row>
      <xdr:rowOff>165100</xdr:rowOff>
    </xdr:from>
    <xdr:to>
      <xdr:col>12</xdr:col>
      <xdr:colOff>469900</xdr:colOff>
      <xdr:row>6</xdr:row>
      <xdr:rowOff>12700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flipH="1">
          <a:off x="8445500" y="508000"/>
          <a:ext cx="1238250" cy="5334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793750</xdr:colOff>
      <xdr:row>1</xdr:row>
      <xdr:rowOff>57150</xdr:rowOff>
    </xdr:from>
    <xdr:to>
      <xdr:col>9</xdr:col>
      <xdr:colOff>1983</xdr:colOff>
      <xdr:row>8</xdr:row>
      <xdr:rowOff>60324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93750" y="234950"/>
          <a:ext cx="8501458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COMUNIDADES AUTÓNOMAS DE LA POBLACIÓN RECLUSA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50799</xdr:rowOff>
    </xdr:from>
    <xdr:to>
      <xdr:col>8</xdr:col>
      <xdr:colOff>939800</xdr:colOff>
      <xdr:row>11</xdr:row>
      <xdr:rowOff>45755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812800" y="1650999"/>
          <a:ext cx="84582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10</xdr:col>
      <xdr:colOff>8008</xdr:colOff>
      <xdr:row>3</xdr:row>
      <xdr:rowOff>21258</xdr:rowOff>
    </xdr:from>
    <xdr:to>
      <xdr:col>11</xdr:col>
      <xdr:colOff>436402</xdr:colOff>
      <xdr:row>6</xdr:row>
      <xdr:rowOff>21259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 flipH="1">
          <a:off x="10129908" y="554658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641350</xdr:colOff>
      <xdr:row>8</xdr:row>
      <xdr:rowOff>3174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812800" y="177800"/>
          <a:ext cx="79248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según la situación procesal-penal,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8</xdr:row>
      <xdr:rowOff>171449</xdr:rowOff>
    </xdr:from>
    <xdr:to>
      <xdr:col>8</xdr:col>
      <xdr:colOff>619550</xdr:colOff>
      <xdr:row>10</xdr:row>
      <xdr:rowOff>166405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831850" y="1593849"/>
          <a:ext cx="788395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9</xdr:col>
      <xdr:colOff>520700</xdr:colOff>
      <xdr:row>2</xdr:row>
      <xdr:rowOff>120650</xdr:rowOff>
    </xdr:from>
    <xdr:to>
      <xdr:col>11</xdr:col>
      <xdr:colOff>136294</xdr:colOff>
      <xdr:row>5</xdr:row>
      <xdr:rowOff>120651</xdr:rowOff>
    </xdr:to>
    <xdr:sp macro="" textlink="">
      <xdr:nvSpPr>
        <xdr:cNvPr id="8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 flipH="1">
          <a:off x="9429750" y="47625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527050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812800" y="177800"/>
          <a:ext cx="71437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según grado de tratamiento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6350</xdr:colOff>
      <xdr:row>8</xdr:row>
      <xdr:rowOff>171449</xdr:rowOff>
    </xdr:from>
    <xdr:to>
      <xdr:col>8</xdr:col>
      <xdr:colOff>496576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819150" y="1593849"/>
          <a:ext cx="7106926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 flipH="1">
          <a:off x="905510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438150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12800" y="177800"/>
          <a:ext cx="75438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por grupos de edad,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6350</xdr:colOff>
      <xdr:row>8</xdr:row>
      <xdr:rowOff>171449</xdr:rowOff>
    </xdr:from>
    <xdr:to>
      <xdr:col>8</xdr:col>
      <xdr:colOff>405614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819150" y="1593849"/>
          <a:ext cx="7504914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 flipH="1">
          <a:off x="954405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38100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812800" y="177800"/>
          <a:ext cx="75438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preventiva por grupos de edad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6350</xdr:colOff>
      <xdr:row>8</xdr:row>
      <xdr:rowOff>171449</xdr:rowOff>
    </xdr:from>
    <xdr:to>
      <xdr:col>9</xdr:col>
      <xdr:colOff>5564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819150" y="1593849"/>
          <a:ext cx="7504914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10</xdr:col>
      <xdr:colOff>107950</xdr:colOff>
      <xdr:row>2</xdr:row>
      <xdr:rowOff>165100</xdr:rowOff>
    </xdr:from>
    <xdr:to>
      <xdr:col>11</xdr:col>
      <xdr:colOff>536344</xdr:colOff>
      <xdr:row>5</xdr:row>
      <xdr:rowOff>165101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 flipH="1">
          <a:off x="9239250" y="5207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403225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812800" y="177800"/>
          <a:ext cx="83693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cÓdigo penal derogado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6349</xdr:colOff>
      <xdr:row>8</xdr:row>
      <xdr:rowOff>171449</xdr:rowOff>
    </xdr:from>
    <xdr:to>
      <xdr:col>8</xdr:col>
      <xdr:colOff>366433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819149" y="1593849"/>
          <a:ext cx="8326159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 flipH="1">
          <a:off x="1001395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0</xdr:rowOff>
    </xdr:from>
    <xdr:to>
      <xdr:col>8</xdr:col>
      <xdr:colOff>571500</xdr:colOff>
      <xdr:row>8</xdr:row>
      <xdr:rowOff>3174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1171575" y="180975"/>
          <a:ext cx="9020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L.O. 10/95, 23 de noviembre, del Cod. Penal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438150</xdr:colOff>
      <xdr:row>9</xdr:row>
      <xdr:rowOff>0</xdr:rowOff>
    </xdr:from>
    <xdr:to>
      <xdr:col>8</xdr:col>
      <xdr:colOff>638175</xdr:colOff>
      <xdr:row>10</xdr:row>
      <xdr:rowOff>172756</xdr:rowOff>
    </xdr:to>
    <xdr:sp macro="" textlink="">
      <xdr:nvSpPr>
        <xdr:cNvPr id="4" name="7 Rectángulo redondead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1247775" y="1628775"/>
          <a:ext cx="9010650" cy="35373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2020</a:t>
          </a:r>
        </a:p>
      </xdr:txBody>
    </xdr:sp>
    <xdr:clientData/>
  </xdr:twoCellAnchor>
  <xdr:twoCellAnchor>
    <xdr:from>
      <xdr:col>9</xdr:col>
      <xdr:colOff>762000</xdr:colOff>
      <xdr:row>2</xdr:row>
      <xdr:rowOff>88900</xdr:rowOff>
    </xdr:from>
    <xdr:to>
      <xdr:col>11</xdr:col>
      <xdr:colOff>377594</xdr:colOff>
      <xdr:row>5</xdr:row>
      <xdr:rowOff>88901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/>
      </xdr:nvSpPr>
      <xdr:spPr>
        <a:xfrm flipH="1">
          <a:off x="10287000" y="4445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workbookViewId="0">
      <selection activeCell="C33" sqref="C33"/>
    </sheetView>
  </sheetViews>
  <sheetFormatPr baseColWidth="10" defaultRowHeight="14.25" x14ac:dyDescent="0.2"/>
  <cols>
    <col min="1" max="2" width="10.625" style="3" customWidth="1"/>
    <col min="3" max="3" width="24.375" style="3" customWidth="1"/>
    <col min="4" max="4" width="33" style="3" customWidth="1"/>
    <col min="5" max="259" width="10.625" style="3" customWidth="1"/>
    <col min="260" max="260" width="33" style="3" customWidth="1"/>
    <col min="261" max="515" width="10.625" style="3" customWidth="1"/>
    <col min="516" max="516" width="33" style="3" customWidth="1"/>
    <col min="517" max="771" width="10.625" style="3" customWidth="1"/>
    <col min="772" max="772" width="33" style="3" customWidth="1"/>
    <col min="773" max="1024" width="10.625" style="3" customWidth="1"/>
  </cols>
  <sheetData>
    <row r="1" spans="2:13" s="1" customFormat="1" ht="18" x14ac:dyDescent="0.25">
      <c r="D1" s="2"/>
    </row>
    <row r="3" spans="2:13" s="4" customFormat="1" ht="15" customHeight="1" x14ac:dyDescent="0.2">
      <c r="D3" s="5"/>
    </row>
    <row r="4" spans="2:13" s="4" customFormat="1" ht="15" customHeight="1" x14ac:dyDescent="0.2">
      <c r="D4" s="5"/>
    </row>
    <row r="5" spans="2:13" s="4" customFormat="1" ht="15" customHeight="1" x14ac:dyDescent="0.2">
      <c r="D5" s="5"/>
    </row>
    <row r="6" spans="2:13" s="4" customFormat="1" ht="15" customHeight="1" x14ac:dyDescent="0.2">
      <c r="D6" s="5"/>
    </row>
    <row r="7" spans="2:13" s="4" customFormat="1" ht="15" customHeight="1" x14ac:dyDescent="0.2">
      <c r="D7" s="5"/>
    </row>
    <row r="8" spans="2:13" s="4" customFormat="1" ht="15" customHeight="1" x14ac:dyDescent="0.2">
      <c r="D8" s="5"/>
    </row>
    <row r="10" spans="2:13" x14ac:dyDescent="0.2">
      <c r="B10" s="6"/>
      <c r="G10" s="7"/>
      <c r="H10" s="7"/>
      <c r="I10" s="7"/>
      <c r="J10" s="7"/>
      <c r="K10" s="7"/>
    </row>
    <row r="11" spans="2:13" x14ac:dyDescent="0.2">
      <c r="B11" s="6"/>
      <c r="G11" s="7"/>
      <c r="H11" s="7"/>
      <c r="I11" s="7"/>
      <c r="J11" s="7"/>
      <c r="K11" s="7"/>
    </row>
    <row r="12" spans="2:13" x14ac:dyDescent="0.2">
      <c r="B12" s="6"/>
      <c r="G12" s="7"/>
      <c r="H12" s="7"/>
      <c r="I12" s="7"/>
      <c r="J12" s="7"/>
      <c r="K12" s="7"/>
    </row>
    <row r="13" spans="2:13" x14ac:dyDescent="0.2">
      <c r="B13" s="8"/>
    </row>
    <row r="14" spans="2:13" ht="15" x14ac:dyDescent="0.2">
      <c r="B14" s="8"/>
      <c r="C14" s="50" t="s">
        <v>0</v>
      </c>
    </row>
    <row r="15" spans="2:13" ht="6.95" customHeight="1" x14ac:dyDescent="0.2">
      <c r="B15" s="8"/>
      <c r="C15" s="50"/>
    </row>
    <row r="16" spans="2:13" ht="15" x14ac:dyDescent="0.2">
      <c r="C16" s="52" t="s">
        <v>92</v>
      </c>
      <c r="D16" s="50"/>
      <c r="E16" s="50"/>
      <c r="F16" s="50"/>
      <c r="G16" s="50"/>
      <c r="H16" s="50"/>
      <c r="I16" s="50"/>
      <c r="J16" s="7"/>
      <c r="K16" s="7"/>
      <c r="L16" s="7"/>
      <c r="M16" s="7"/>
    </row>
    <row r="17" spans="2:13" ht="6.95" customHeight="1" x14ac:dyDescent="0.2">
      <c r="C17" s="50"/>
      <c r="D17" s="50"/>
      <c r="E17" s="50"/>
      <c r="F17" s="50"/>
      <c r="G17" s="50"/>
      <c r="H17" s="50"/>
      <c r="I17" s="50"/>
      <c r="J17" s="7"/>
      <c r="K17" s="7"/>
      <c r="L17" s="7"/>
      <c r="M17" s="7"/>
    </row>
    <row r="18" spans="2:13" ht="15" x14ac:dyDescent="0.2">
      <c r="C18" s="50" t="s">
        <v>1</v>
      </c>
      <c r="D18" s="50"/>
      <c r="E18" s="50"/>
      <c r="F18" s="50"/>
      <c r="G18" s="50"/>
      <c r="H18" s="50"/>
      <c r="I18" s="50"/>
      <c r="J18" s="50"/>
      <c r="K18" s="7"/>
      <c r="L18" s="7"/>
      <c r="M18" s="7"/>
    </row>
    <row r="19" spans="2:13" ht="6.95" customHeight="1" x14ac:dyDescent="0.2">
      <c r="C19" s="50"/>
      <c r="D19" s="50"/>
      <c r="E19" s="50"/>
      <c r="F19" s="50"/>
      <c r="G19" s="50"/>
      <c r="H19" s="50"/>
      <c r="I19" s="50"/>
      <c r="J19" s="51"/>
      <c r="K19" s="7"/>
      <c r="L19" s="7"/>
      <c r="M19" s="7"/>
    </row>
    <row r="20" spans="2:13" ht="15.6" customHeight="1" x14ac:dyDescent="0.2">
      <c r="B20" s="8"/>
      <c r="C20" s="50" t="s">
        <v>2</v>
      </c>
      <c r="D20" s="50"/>
      <c r="E20" s="50"/>
      <c r="F20" s="50"/>
      <c r="G20" s="50"/>
      <c r="H20" s="50"/>
      <c r="I20" s="50"/>
      <c r="J20" s="7"/>
      <c r="K20" s="7"/>
      <c r="L20" s="7"/>
    </row>
    <row r="21" spans="2:13" ht="6.95" customHeight="1" x14ac:dyDescent="0.2">
      <c r="B21" s="8"/>
      <c r="C21" s="50"/>
      <c r="D21" s="50"/>
      <c r="E21" s="50"/>
      <c r="F21" s="50"/>
      <c r="G21" s="50"/>
      <c r="H21" s="50"/>
      <c r="I21" s="50"/>
      <c r="J21" s="7"/>
      <c r="K21" s="7"/>
      <c r="L21" s="7"/>
    </row>
    <row r="22" spans="2:13" ht="15" x14ac:dyDescent="0.2">
      <c r="C22" s="50" t="s">
        <v>3</v>
      </c>
      <c r="D22" s="50"/>
      <c r="E22" s="50"/>
      <c r="F22" s="50"/>
      <c r="G22" s="50"/>
      <c r="H22" s="50"/>
      <c r="I22" s="50"/>
      <c r="J22" s="7"/>
      <c r="K22" s="7"/>
      <c r="L22" s="7"/>
      <c r="M22" s="7"/>
    </row>
    <row r="23" spans="2:13" ht="6.95" customHeight="1" x14ac:dyDescent="0.2">
      <c r="C23" s="50"/>
      <c r="D23" s="50"/>
      <c r="E23" s="50"/>
      <c r="F23" s="50"/>
      <c r="G23" s="50"/>
      <c r="H23" s="50"/>
      <c r="I23" s="50"/>
      <c r="J23" s="7"/>
      <c r="K23" s="7"/>
      <c r="L23" s="7"/>
      <c r="M23" s="7"/>
    </row>
    <row r="24" spans="2:13" ht="15" x14ac:dyDescent="0.2">
      <c r="C24" s="50" t="s">
        <v>4</v>
      </c>
      <c r="D24" s="50"/>
      <c r="E24" s="50"/>
      <c r="F24" s="50"/>
      <c r="G24" s="50"/>
      <c r="H24" s="50"/>
      <c r="I24" s="50"/>
      <c r="J24" s="50"/>
      <c r="K24" s="7"/>
      <c r="L24" s="7"/>
      <c r="M24" s="7"/>
    </row>
    <row r="25" spans="2:13" ht="6.95" customHeight="1" x14ac:dyDescent="0.2">
      <c r="C25" s="50"/>
      <c r="D25" s="50"/>
      <c r="E25" s="50"/>
      <c r="F25" s="50"/>
      <c r="G25" s="50"/>
      <c r="H25" s="50"/>
      <c r="I25" s="51"/>
      <c r="J25" s="51"/>
      <c r="K25" s="7"/>
      <c r="L25" s="7"/>
      <c r="M25" s="7"/>
    </row>
    <row r="26" spans="2:13" ht="15" x14ac:dyDescent="0.2">
      <c r="C26" s="50" t="s">
        <v>5</v>
      </c>
      <c r="D26" s="50"/>
      <c r="E26" s="50"/>
      <c r="F26" s="50"/>
      <c r="G26" s="50"/>
      <c r="H26" s="50"/>
      <c r="I26" s="7"/>
      <c r="J26" s="7"/>
      <c r="K26" s="7"/>
      <c r="L26" s="7"/>
      <c r="M26" s="7"/>
    </row>
    <row r="27" spans="2:13" ht="6.95" customHeight="1" x14ac:dyDescent="0.2">
      <c r="C27" s="50"/>
      <c r="D27" s="50"/>
      <c r="E27" s="50"/>
      <c r="F27" s="50"/>
      <c r="G27" s="50"/>
      <c r="H27" s="50"/>
      <c r="I27" s="7"/>
      <c r="J27" s="7"/>
      <c r="K27" s="7"/>
      <c r="L27" s="7"/>
      <c r="M27" s="7"/>
    </row>
    <row r="28" spans="2:13" ht="15" x14ac:dyDescent="0.2">
      <c r="C28" s="50" t="s">
        <v>6</v>
      </c>
      <c r="D28" s="50"/>
      <c r="E28" s="50"/>
      <c r="F28" s="50"/>
      <c r="G28" s="50"/>
      <c r="H28" s="50"/>
      <c r="I28" s="50"/>
      <c r="J28" s="7"/>
      <c r="K28" s="7"/>
      <c r="L28" s="7"/>
      <c r="M28" s="7"/>
    </row>
    <row r="29" spans="2:13" ht="6.95" customHeight="1" x14ac:dyDescent="0.2">
      <c r="C29" s="50"/>
      <c r="D29" s="50"/>
      <c r="E29" s="50"/>
      <c r="F29" s="50"/>
      <c r="G29" s="50"/>
      <c r="H29" s="50"/>
      <c r="I29" s="50"/>
      <c r="J29" s="7"/>
      <c r="K29" s="7"/>
      <c r="L29" s="7"/>
      <c r="M29" s="7"/>
    </row>
    <row r="30" spans="2:13" ht="15" x14ac:dyDescent="0.2">
      <c r="B30" s="3" t="s">
        <v>93</v>
      </c>
      <c r="C30" s="50" t="s">
        <v>94</v>
      </c>
      <c r="D30" s="50"/>
      <c r="E30" s="50"/>
      <c r="F30" s="50"/>
      <c r="G30" s="50"/>
      <c r="H30" s="50"/>
      <c r="I30" s="50"/>
    </row>
    <row r="31" spans="2:13" x14ac:dyDescent="0.2">
      <c r="B31" s="9"/>
      <c r="G31" s="7"/>
      <c r="H31" s="7"/>
      <c r="I31" s="7"/>
      <c r="J31" s="7"/>
      <c r="K31" s="7"/>
    </row>
  </sheetData>
  <hyperlinks>
    <hyperlink ref="C14" location="Fuente!A1" display="Fuente"/>
    <hyperlink ref="C16" location="'1! CCAA'.A1" display="1.Distribución por comunidades autónomas"/>
    <hyperlink ref="C20" location="'3. Penados Grado y sexo'!A1" display="3. Grado y sexo"/>
    <hyperlink ref="C22" location="'4! Penados edad y sexo'.A1" display="4. Penados por grupos de edad y sexo"/>
    <hyperlink ref="C24" location="'5! Preventivos edad y sexo'.A1" display="5. Preventivos por grupos de edad y sexo"/>
    <hyperlink ref="C26" location="'6! Penados por delito CP der.'.A1" display="6. Penados por delito del CP derogado y sexo"/>
    <hyperlink ref="C28" location="'7! Penados por delito y sexo'.A1" display="7. Penados por Delito CP 1995 y sexo"/>
    <hyperlink ref="C30" location="'8. Extranjeros por sexo'!A1" display="8 Extranjeros por sexo"/>
    <hyperlink ref="C18:J18" location="'2. Sit. proc.y sexo'!A1" display="2. Situación procesal y sexo"/>
    <hyperlink ref="C22:I22" location="'4. Penados edad y sexo'!A1" display="4. Penados por grupos de edad y sexo"/>
    <hyperlink ref="C24:J24" location="'5. Preventivos edad y sexo'!A1" display="5. Preventivos por grupos de edad y sexo"/>
    <hyperlink ref="C26:H26" location="'6. Penados por delito CP der.'!A1" display="6. Penados por delito del CP derogado y sexo"/>
    <hyperlink ref="C28:I28" location="'7. Penados por delito y sexo'!A1" display="7. Penados por Delito CP 1995 y sexo"/>
    <hyperlink ref="C16:I16" location="'1. CCAA'!A1" display="1.Distribución por comunidades autónomas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H35"/>
  <sheetViews>
    <sheetView workbookViewId="0"/>
  </sheetViews>
  <sheetFormatPr baseColWidth="10" defaultColWidth="10.625" defaultRowHeight="14.25" x14ac:dyDescent="0.2"/>
  <cols>
    <col min="1" max="2" width="10.625" style="18"/>
    <col min="3" max="3" width="29.875" style="12" customWidth="1"/>
    <col min="4" max="7" width="10.625" style="12" customWidth="1"/>
    <col min="8" max="9" width="11.625" style="12" customWidth="1"/>
    <col min="10" max="1022" width="10.625" style="12" customWidth="1"/>
    <col min="1023" max="16384" width="10.625" style="18"/>
  </cols>
  <sheetData>
    <row r="3" spans="2:1022" x14ac:dyDescent="0.2">
      <c r="M3" s="27"/>
    </row>
    <row r="4" spans="2:1022" x14ac:dyDescent="0.2">
      <c r="AMH4" s="18"/>
    </row>
    <row r="5" spans="2:1022" x14ac:dyDescent="0.2">
      <c r="AMH5" s="18"/>
    </row>
    <row r="6" spans="2:1022" x14ac:dyDescent="0.2">
      <c r="AMH6" s="18"/>
    </row>
    <row r="7" spans="2:1022" x14ac:dyDescent="0.2">
      <c r="M7" s="77"/>
    </row>
    <row r="11" spans="2:1022" ht="15.75" x14ac:dyDescent="0.2">
      <c r="C11" s="13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</row>
    <row r="14" spans="2:1022" ht="35.1" customHeight="1" thickBot="1" x14ac:dyDescent="0.25">
      <c r="C14" s="60" t="s">
        <v>84</v>
      </c>
      <c r="D14" s="58" t="s">
        <v>83</v>
      </c>
      <c r="E14" s="71"/>
      <c r="F14" s="72"/>
      <c r="G14" s="74" t="s">
        <v>72</v>
      </c>
      <c r="H14" s="75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</row>
    <row r="15" spans="2:1022" ht="30" customHeight="1" thickBot="1" x14ac:dyDescent="0.25">
      <c r="C15" s="76"/>
      <c r="D15" s="41" t="s">
        <v>9</v>
      </c>
      <c r="E15" s="41" t="s">
        <v>10</v>
      </c>
      <c r="F15" s="41" t="s">
        <v>11</v>
      </c>
      <c r="G15" s="42" t="s">
        <v>9</v>
      </c>
      <c r="H15" s="40" t="s">
        <v>10</v>
      </c>
      <c r="I15" s="25"/>
      <c r="K15" s="73"/>
      <c r="L15" s="73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</row>
    <row r="16" spans="2:1022" ht="24" customHeight="1" thickBot="1" x14ac:dyDescent="0.25">
      <c r="B16" s="49"/>
      <c r="C16" s="43" t="s">
        <v>73</v>
      </c>
      <c r="D16" s="53">
        <v>14815</v>
      </c>
      <c r="E16" s="53">
        <v>1103</v>
      </c>
      <c r="F16" s="54">
        <f>SUM(D16:E16)</f>
        <v>15918</v>
      </c>
      <c r="G16" s="35">
        <v>93.07</v>
      </c>
      <c r="H16" s="36">
        <v>6.93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</row>
    <row r="17" spans="2:1022" ht="20.45" customHeight="1" thickBot="1" x14ac:dyDescent="0.25">
      <c r="B17" s="49"/>
      <c r="C17" s="44" t="s">
        <v>82</v>
      </c>
      <c r="D17" s="53">
        <v>11249</v>
      </c>
      <c r="E17" s="53">
        <v>893</v>
      </c>
      <c r="F17" s="54">
        <f t="shared" ref="F17:F18" si="0">SUM(D17:E17)</f>
        <v>12142</v>
      </c>
      <c r="G17" s="35">
        <v>92.65</v>
      </c>
      <c r="H17" s="36">
        <v>7.35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</row>
    <row r="18" spans="2:1022" ht="24.95" customHeight="1" thickBot="1" x14ac:dyDescent="0.25">
      <c r="B18" s="49"/>
      <c r="C18" s="44" t="s">
        <v>20</v>
      </c>
      <c r="D18" s="53">
        <v>3566</v>
      </c>
      <c r="E18" s="53">
        <v>210</v>
      </c>
      <c r="F18" s="54">
        <f t="shared" si="0"/>
        <v>3776</v>
      </c>
      <c r="G18" s="35">
        <v>94.44</v>
      </c>
      <c r="H18" s="36">
        <v>5.56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</row>
    <row r="19" spans="2:1022" x14ac:dyDescent="0.2"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</row>
    <row r="20" spans="2:1022" x14ac:dyDescent="0.2"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</row>
    <row r="21" spans="2:1022" x14ac:dyDescent="0.2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</row>
    <row r="22" spans="2:1022" x14ac:dyDescent="0.2"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</row>
    <row r="23" spans="2:1022" x14ac:dyDescent="0.2"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</row>
    <row r="24" spans="2:1022" x14ac:dyDescent="0.2"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</row>
    <row r="25" spans="2:1022" x14ac:dyDescent="0.2"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</row>
    <row r="26" spans="2:1022" x14ac:dyDescent="0.2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</row>
    <row r="27" spans="2:1022" x14ac:dyDescent="0.2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</row>
    <row r="28" spans="2:1022" x14ac:dyDescent="0.2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</row>
    <row r="29" spans="2:1022" x14ac:dyDescent="0.2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</row>
    <row r="30" spans="2:1022" x14ac:dyDescent="0.2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</row>
    <row r="31" spans="2:1022" x14ac:dyDescent="0.2"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</row>
    <row r="32" spans="2:1022" x14ac:dyDescent="0.2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</row>
    <row r="33" spans="4:1022" x14ac:dyDescent="0.2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</row>
    <row r="34" spans="4:1022" x14ac:dyDescent="0.2"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</row>
    <row r="35" spans="4:1022" x14ac:dyDescent="0.2">
      <c r="D35" s="14"/>
      <c r="E35" s="14"/>
      <c r="F35" s="14"/>
      <c r="G35" s="15"/>
      <c r="H35" s="15"/>
      <c r="I35" s="15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</row>
  </sheetData>
  <mergeCells count="4">
    <mergeCell ref="D14:F14"/>
    <mergeCell ref="K15:L15"/>
    <mergeCell ref="G14:H14"/>
    <mergeCell ref="C14:C15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K18"/>
  <sheetViews>
    <sheetView workbookViewId="0"/>
  </sheetViews>
  <sheetFormatPr baseColWidth="10" defaultColWidth="10.625" defaultRowHeight="14.25" x14ac:dyDescent="0.2"/>
  <cols>
    <col min="1" max="2" width="9.875" style="12" customWidth="1"/>
    <col min="3" max="3" width="11.875" style="12" customWidth="1"/>
    <col min="4" max="1025" width="9.875" style="12" customWidth="1"/>
    <col min="1026" max="16384" width="10.625" style="18"/>
  </cols>
  <sheetData>
    <row r="6" spans="1:1025" x14ac:dyDescent="0.2">
      <c r="A6" s="18"/>
      <c r="B6" s="18"/>
      <c r="E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</row>
    <row r="11" spans="1:1025" ht="15" x14ac:dyDescent="0.2">
      <c r="A11" s="18"/>
      <c r="B11" s="18"/>
      <c r="C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</row>
    <row r="13" spans="1:1025" ht="15" x14ac:dyDescent="0.2">
      <c r="A13" s="18"/>
      <c r="B13" s="18"/>
      <c r="C13" s="57" t="s">
        <v>90</v>
      </c>
      <c r="D13" s="57"/>
      <c r="E13" s="57"/>
      <c r="F13" s="57"/>
      <c r="G13" s="57"/>
      <c r="H13" s="5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</row>
    <row r="15" spans="1:1025" ht="15" x14ac:dyDescent="0.2">
      <c r="A15" s="18"/>
      <c r="B15" s="18"/>
      <c r="C15" s="57" t="s">
        <v>91</v>
      </c>
      <c r="D15" s="57"/>
      <c r="E15" s="57"/>
      <c r="F15" s="57"/>
      <c r="G15" s="57"/>
      <c r="H15" s="5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</row>
    <row r="17" spans="3:10" s="18" customFormat="1" ht="15" x14ac:dyDescent="0.2">
      <c r="C17" s="57" t="s">
        <v>7</v>
      </c>
      <c r="D17" s="57"/>
      <c r="E17" s="57"/>
      <c r="F17" s="57"/>
      <c r="G17" s="57"/>
      <c r="H17" s="12"/>
      <c r="I17" s="12"/>
      <c r="J17" s="12"/>
    </row>
    <row r="18" spans="3:10" s="18" customFormat="1" x14ac:dyDescent="0.2">
      <c r="C18" s="12"/>
      <c r="D18" s="12"/>
      <c r="E18" s="12"/>
      <c r="F18" s="12"/>
      <c r="G18" s="12"/>
      <c r="H18" s="12"/>
      <c r="I18" s="12"/>
      <c r="J18" s="20"/>
    </row>
  </sheetData>
  <mergeCells count="3">
    <mergeCell ref="C13:H13"/>
    <mergeCell ref="C15:H15"/>
    <mergeCell ref="C17:G17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ML34"/>
  <sheetViews>
    <sheetView zoomScaleNormal="100" workbookViewId="0"/>
  </sheetViews>
  <sheetFormatPr baseColWidth="10" defaultColWidth="10.625" defaultRowHeight="14.25" x14ac:dyDescent="0.2"/>
  <cols>
    <col min="1" max="2" width="10.625" style="11"/>
    <col min="3" max="3" width="32.5" style="12" customWidth="1"/>
    <col min="4" max="5" width="10.625" style="12" customWidth="1"/>
    <col min="6" max="6" width="12.375" style="12" customWidth="1"/>
    <col min="7" max="7" width="11.125" style="12" customWidth="1"/>
    <col min="8" max="8" width="10.625" style="12" customWidth="1"/>
    <col min="9" max="9" width="12.625" style="12" customWidth="1"/>
    <col min="10" max="1026" width="10.625" style="12" customWidth="1"/>
    <col min="1027" max="16384" width="10.625" style="11"/>
  </cols>
  <sheetData>
    <row r="12" spans="2:1026" ht="15" x14ac:dyDescent="0.2">
      <c r="C12" s="28"/>
      <c r="D12" s="27"/>
      <c r="E12" s="27"/>
      <c r="F12" s="26"/>
      <c r="O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</row>
    <row r="13" spans="2:1026" ht="18.95" customHeight="1" x14ac:dyDescent="0.2">
      <c r="B13" s="29"/>
      <c r="C13" s="60" t="s">
        <v>8</v>
      </c>
      <c r="D13" s="62" t="s">
        <v>9</v>
      </c>
      <c r="E13" s="62" t="s">
        <v>10</v>
      </c>
      <c r="F13" s="64" t="s">
        <v>11</v>
      </c>
      <c r="G13" s="58" t="s">
        <v>74</v>
      </c>
      <c r="H13" s="59"/>
      <c r="I13" s="25"/>
    </row>
    <row r="14" spans="2:1026" ht="28.5" customHeight="1" x14ac:dyDescent="0.25">
      <c r="B14" s="29"/>
      <c r="C14" s="61"/>
      <c r="D14" s="63"/>
      <c r="E14" s="63"/>
      <c r="F14" s="64"/>
      <c r="G14" s="24" t="s">
        <v>75</v>
      </c>
      <c r="H14" s="34" t="s">
        <v>76</v>
      </c>
      <c r="I14" s="33"/>
      <c r="J14" s="10"/>
      <c r="K14" s="10"/>
      <c r="L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</row>
    <row r="15" spans="2:1026" ht="15.75" thickBot="1" x14ac:dyDescent="0.3">
      <c r="B15" s="29"/>
      <c r="C15" s="43" t="s">
        <v>12</v>
      </c>
      <c r="D15" s="55">
        <v>12235</v>
      </c>
      <c r="E15" s="55">
        <v>839</v>
      </c>
      <c r="F15" s="55">
        <f>SUM(D15:E15)</f>
        <v>13074</v>
      </c>
      <c r="G15" s="35">
        <f>(D15/$F15)*100</f>
        <v>93.582683188006726</v>
      </c>
      <c r="H15" s="36">
        <f>(E15/$F15)*100</f>
        <v>6.4173168119932695</v>
      </c>
      <c r="I15" s="10"/>
      <c r="J15" s="10"/>
      <c r="K15" s="10"/>
      <c r="L15" s="1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</row>
    <row r="16" spans="2:1026" ht="15.75" thickBot="1" x14ac:dyDescent="0.3">
      <c r="B16" s="29"/>
      <c r="C16" s="44" t="s">
        <v>13</v>
      </c>
      <c r="D16" s="55">
        <v>1659</v>
      </c>
      <c r="E16" s="55">
        <v>80</v>
      </c>
      <c r="F16" s="55">
        <f t="shared" ref="F16:F34" si="0">SUM(D16:E16)</f>
        <v>1739</v>
      </c>
      <c r="G16" s="35">
        <f t="shared" ref="G16:H33" si="1">(D16/$F16)*100</f>
        <v>95.399654974123067</v>
      </c>
      <c r="H16" s="36">
        <f t="shared" si="1"/>
        <v>4.6003450258769414</v>
      </c>
      <c r="I16" s="10"/>
      <c r="J16" s="10"/>
      <c r="K16" s="10"/>
      <c r="L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</row>
    <row r="17" spans="2:1026" ht="15.75" thickBot="1" x14ac:dyDescent="0.3">
      <c r="B17" s="29"/>
      <c r="C17" s="44" t="s">
        <v>14</v>
      </c>
      <c r="D17" s="55">
        <v>929</v>
      </c>
      <c r="E17" s="55">
        <v>103</v>
      </c>
      <c r="F17" s="55">
        <f t="shared" si="0"/>
        <v>1032</v>
      </c>
      <c r="G17" s="35">
        <f t="shared" si="1"/>
        <v>90.01937984496125</v>
      </c>
      <c r="H17" s="36">
        <f t="shared" si="1"/>
        <v>9.9806201550387588</v>
      </c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</row>
    <row r="18" spans="2:1026" ht="15.75" thickBot="1" x14ac:dyDescent="0.3">
      <c r="B18" s="29"/>
      <c r="C18" s="44" t="s">
        <v>15</v>
      </c>
      <c r="D18" s="55">
        <v>1334</v>
      </c>
      <c r="E18" s="55">
        <v>122</v>
      </c>
      <c r="F18" s="55">
        <f t="shared" si="0"/>
        <v>1456</v>
      </c>
      <c r="G18" s="35">
        <f t="shared" si="1"/>
        <v>91.620879120879124</v>
      </c>
      <c r="H18" s="36">
        <f t="shared" si="1"/>
        <v>8.3791208791208778</v>
      </c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</row>
    <row r="19" spans="2:1026" ht="15.75" thickBot="1" x14ac:dyDescent="0.3">
      <c r="B19" s="29"/>
      <c r="C19" s="44" t="s">
        <v>16</v>
      </c>
      <c r="D19" s="55">
        <v>2951</v>
      </c>
      <c r="E19" s="55">
        <v>210</v>
      </c>
      <c r="F19" s="55">
        <f t="shared" si="0"/>
        <v>3161</v>
      </c>
      <c r="G19" s="35">
        <f t="shared" si="1"/>
        <v>93.356532742802912</v>
      </c>
      <c r="H19" s="36">
        <f t="shared" si="1"/>
        <v>6.6434672571970905</v>
      </c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</row>
    <row r="20" spans="2:1026" ht="15.75" thickBot="1" x14ac:dyDescent="0.3">
      <c r="B20" s="29"/>
      <c r="C20" s="44" t="s">
        <v>17</v>
      </c>
      <c r="D20" s="55">
        <v>473</v>
      </c>
      <c r="E20" s="55">
        <v>32</v>
      </c>
      <c r="F20" s="55">
        <f t="shared" si="0"/>
        <v>505</v>
      </c>
      <c r="G20" s="35">
        <f t="shared" si="1"/>
        <v>93.663366336633672</v>
      </c>
      <c r="H20" s="36">
        <f t="shared" si="1"/>
        <v>6.3366336633663369</v>
      </c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</row>
    <row r="21" spans="2:1026" ht="15.75" thickBot="1" x14ac:dyDescent="0.3">
      <c r="B21" s="29"/>
      <c r="C21" s="44" t="s">
        <v>18</v>
      </c>
      <c r="D21" s="55">
        <v>3262</v>
      </c>
      <c r="E21" s="55">
        <v>221</v>
      </c>
      <c r="F21" s="55">
        <f t="shared" si="0"/>
        <v>3483</v>
      </c>
      <c r="G21" s="35">
        <f t="shared" si="1"/>
        <v>93.654895205282813</v>
      </c>
      <c r="H21" s="36">
        <f t="shared" si="1"/>
        <v>6.3451047947171979</v>
      </c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</row>
    <row r="22" spans="2:1026" ht="15.75" thickBot="1" x14ac:dyDescent="0.3">
      <c r="B22" s="29"/>
      <c r="C22" s="44" t="s">
        <v>19</v>
      </c>
      <c r="D22" s="55">
        <v>1626</v>
      </c>
      <c r="E22" s="55">
        <v>41</v>
      </c>
      <c r="F22" s="55">
        <f t="shared" si="0"/>
        <v>1667</v>
      </c>
      <c r="G22" s="35">
        <f t="shared" si="1"/>
        <v>97.540491901619674</v>
      </c>
      <c r="H22" s="36">
        <f t="shared" si="1"/>
        <v>2.4595080983803239</v>
      </c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</row>
    <row r="23" spans="2:1026" ht="15.75" thickBot="1" x14ac:dyDescent="0.3">
      <c r="B23" s="29"/>
      <c r="C23" s="44" t="s">
        <v>20</v>
      </c>
      <c r="D23" s="55">
        <v>7367</v>
      </c>
      <c r="E23" s="55">
        <v>513</v>
      </c>
      <c r="F23" s="55">
        <f t="shared" si="0"/>
        <v>7880</v>
      </c>
      <c r="G23" s="35">
        <f t="shared" si="1"/>
        <v>93.489847715736047</v>
      </c>
      <c r="H23" s="36">
        <f t="shared" si="1"/>
        <v>6.5101522842639596</v>
      </c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</row>
    <row r="24" spans="2:1026" ht="15.75" thickBot="1" x14ac:dyDescent="0.3">
      <c r="B24" s="29"/>
      <c r="C24" s="44" t="s">
        <v>21</v>
      </c>
      <c r="D24" s="55">
        <v>5719</v>
      </c>
      <c r="E24" s="55">
        <v>556</v>
      </c>
      <c r="F24" s="55">
        <f t="shared" si="0"/>
        <v>6275</v>
      </c>
      <c r="G24" s="35">
        <f t="shared" si="1"/>
        <v>91.139442231075691</v>
      </c>
      <c r="H24" s="36">
        <f t="shared" si="1"/>
        <v>8.860557768924302</v>
      </c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</row>
    <row r="25" spans="2:1026" ht="15.75" thickBot="1" x14ac:dyDescent="0.3">
      <c r="B25" s="29"/>
      <c r="C25" s="44" t="s">
        <v>22</v>
      </c>
      <c r="D25" s="55">
        <v>899</v>
      </c>
      <c r="E25" s="55">
        <v>76</v>
      </c>
      <c r="F25" s="55">
        <f t="shared" si="0"/>
        <v>975</v>
      </c>
      <c r="G25" s="35">
        <f t="shared" si="1"/>
        <v>92.205128205128204</v>
      </c>
      <c r="H25" s="36">
        <f t="shared" si="1"/>
        <v>7.7948717948717956</v>
      </c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</row>
    <row r="26" spans="2:1026" ht="15.75" thickBot="1" x14ac:dyDescent="0.3">
      <c r="B26" s="29"/>
      <c r="C26" s="44" t="s">
        <v>23</v>
      </c>
      <c r="D26" s="55">
        <v>2770</v>
      </c>
      <c r="E26" s="55">
        <v>191</v>
      </c>
      <c r="F26" s="55">
        <f t="shared" si="0"/>
        <v>2961</v>
      </c>
      <c r="G26" s="35">
        <f t="shared" si="1"/>
        <v>93.549476528199932</v>
      </c>
      <c r="H26" s="36">
        <f t="shared" si="1"/>
        <v>6.4505234718000679</v>
      </c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</row>
    <row r="27" spans="2:1026" ht="15.75" thickBot="1" x14ac:dyDescent="0.3">
      <c r="B27" s="29"/>
      <c r="C27" s="44" t="s">
        <v>24</v>
      </c>
      <c r="D27" s="55">
        <v>6175</v>
      </c>
      <c r="E27" s="55">
        <v>723</v>
      </c>
      <c r="F27" s="55">
        <f t="shared" si="0"/>
        <v>6898</v>
      </c>
      <c r="G27" s="35">
        <f t="shared" si="1"/>
        <v>89.518701072774718</v>
      </c>
      <c r="H27" s="36">
        <f t="shared" si="1"/>
        <v>10.481298927225282</v>
      </c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</row>
    <row r="28" spans="2:1026" ht="15.75" thickBot="1" x14ac:dyDescent="0.3">
      <c r="B28" s="29"/>
      <c r="C28" s="44" t="s">
        <v>25</v>
      </c>
      <c r="D28" s="55">
        <v>1522</v>
      </c>
      <c r="E28" s="55">
        <v>119</v>
      </c>
      <c r="F28" s="55">
        <f t="shared" si="0"/>
        <v>1641</v>
      </c>
      <c r="G28" s="35">
        <f t="shared" si="1"/>
        <v>92.748324192565519</v>
      </c>
      <c r="H28" s="36">
        <f t="shared" si="1"/>
        <v>7.2516758074344905</v>
      </c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</row>
    <row r="29" spans="2:1026" ht="15.75" thickBot="1" x14ac:dyDescent="0.3">
      <c r="B29" s="29"/>
      <c r="C29" s="44" t="s">
        <v>26</v>
      </c>
      <c r="D29" s="55">
        <v>262</v>
      </c>
      <c r="E29" s="55">
        <v>20</v>
      </c>
      <c r="F29" s="55">
        <f t="shared" si="0"/>
        <v>282</v>
      </c>
      <c r="G29" s="35">
        <f t="shared" si="1"/>
        <v>92.907801418439718</v>
      </c>
      <c r="H29" s="36">
        <f t="shared" si="1"/>
        <v>7.0921985815602842</v>
      </c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</row>
    <row r="30" spans="2:1026" ht="15.75" thickBot="1" x14ac:dyDescent="0.3">
      <c r="B30" s="29"/>
      <c r="C30" s="44" t="s">
        <v>27</v>
      </c>
      <c r="D30" s="55">
        <v>1169</v>
      </c>
      <c r="E30" s="55">
        <v>117</v>
      </c>
      <c r="F30" s="55">
        <f t="shared" si="0"/>
        <v>1286</v>
      </c>
      <c r="G30" s="35">
        <f t="shared" si="1"/>
        <v>90.902021772939349</v>
      </c>
      <c r="H30" s="36">
        <f t="shared" si="1"/>
        <v>9.0979782270606524</v>
      </c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</row>
    <row r="31" spans="2:1026" ht="15.75" thickBot="1" x14ac:dyDescent="0.3">
      <c r="B31" s="29"/>
      <c r="C31" s="44" t="s">
        <v>28</v>
      </c>
      <c r="D31" s="55">
        <v>274</v>
      </c>
      <c r="E31" s="55">
        <v>20</v>
      </c>
      <c r="F31" s="55">
        <f t="shared" si="0"/>
        <v>294</v>
      </c>
      <c r="G31" s="35">
        <f t="shared" si="1"/>
        <v>93.197278911564624</v>
      </c>
      <c r="H31" s="36">
        <f t="shared" si="1"/>
        <v>6.8027210884353746</v>
      </c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</row>
    <row r="32" spans="2:1026" ht="15.75" thickBot="1" x14ac:dyDescent="0.3">
      <c r="B32" s="29"/>
      <c r="C32" s="44" t="s">
        <v>29</v>
      </c>
      <c r="D32" s="55">
        <v>291</v>
      </c>
      <c r="E32" s="55">
        <v>18</v>
      </c>
      <c r="F32" s="55">
        <f t="shared" si="0"/>
        <v>309</v>
      </c>
      <c r="G32" s="35">
        <f t="shared" si="1"/>
        <v>94.174757281553397</v>
      </c>
      <c r="H32" s="36">
        <f t="shared" si="1"/>
        <v>5.825242718446602</v>
      </c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</row>
    <row r="33" spans="2:1026" ht="15.75" thickBot="1" x14ac:dyDescent="0.3">
      <c r="B33" s="29"/>
      <c r="C33" s="44" t="s">
        <v>30</v>
      </c>
      <c r="D33" s="55">
        <v>248</v>
      </c>
      <c r="E33" s="55">
        <v>14</v>
      </c>
      <c r="F33" s="55">
        <f t="shared" si="0"/>
        <v>262</v>
      </c>
      <c r="G33" s="35">
        <f t="shared" si="1"/>
        <v>94.656488549618317</v>
      </c>
      <c r="H33" s="36">
        <f t="shared" si="1"/>
        <v>5.343511450381679</v>
      </c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</row>
    <row r="34" spans="2:1026" ht="15.75" thickBot="1" x14ac:dyDescent="0.3">
      <c r="B34" s="29"/>
      <c r="C34" s="45" t="s">
        <v>31</v>
      </c>
      <c r="D34" s="56">
        <f>SUM(D15:D33)</f>
        <v>51165</v>
      </c>
      <c r="E34" s="56">
        <f>SUM(E15:E33)</f>
        <v>4015</v>
      </c>
      <c r="F34" s="56">
        <f t="shared" si="0"/>
        <v>55180</v>
      </c>
      <c r="G34" s="37">
        <f>(D34/$F34)*100</f>
        <v>92.72381297571583</v>
      </c>
      <c r="H34" s="37">
        <f>(E34/$F34)*100</f>
        <v>7.2761870242841615</v>
      </c>
      <c r="I34" s="10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</row>
  </sheetData>
  <mergeCells count="5">
    <mergeCell ref="G13:H13"/>
    <mergeCell ref="C13:C14"/>
    <mergeCell ref="D13:D14"/>
    <mergeCell ref="E13:E14"/>
    <mergeCell ref="F13:F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D34:E34 F34:H3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MK19"/>
  <sheetViews>
    <sheetView workbookViewId="0"/>
  </sheetViews>
  <sheetFormatPr baseColWidth="10" defaultColWidth="10.625" defaultRowHeight="14.25" x14ac:dyDescent="0.2"/>
  <cols>
    <col min="1" max="2" width="10.625" style="11"/>
    <col min="3" max="3" width="29.125" style="12" customWidth="1"/>
    <col min="4" max="6" width="10.625" style="12" customWidth="1"/>
    <col min="7" max="7" width="12.375" style="12" customWidth="1"/>
    <col min="8" max="8" width="11.375" style="12" customWidth="1"/>
    <col min="9" max="1025" width="10.625" style="12" customWidth="1"/>
    <col min="1026" max="16384" width="10.625" style="11"/>
  </cols>
  <sheetData>
    <row r="12" spans="2:1025" ht="15" x14ac:dyDescent="0.2">
      <c r="C12" s="28"/>
      <c r="D12" s="27"/>
      <c r="E12" s="27"/>
      <c r="F12" s="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</row>
    <row r="13" spans="2:1025" ht="24" customHeight="1" x14ac:dyDescent="0.2">
      <c r="C13" s="60" t="s">
        <v>77</v>
      </c>
      <c r="D13" s="62" t="s">
        <v>9</v>
      </c>
      <c r="E13" s="62" t="s">
        <v>10</v>
      </c>
      <c r="F13" s="64" t="s">
        <v>11</v>
      </c>
      <c r="G13" s="58" t="s">
        <v>74</v>
      </c>
      <c r="H13" s="59"/>
    </row>
    <row r="14" spans="2:1025" ht="24.95" customHeight="1" x14ac:dyDescent="0.25">
      <c r="C14" s="61"/>
      <c r="D14" s="63"/>
      <c r="E14" s="63"/>
      <c r="F14" s="64"/>
      <c r="G14" s="24" t="s">
        <v>9</v>
      </c>
      <c r="H14" s="34" t="s">
        <v>10</v>
      </c>
      <c r="I14" s="10"/>
      <c r="J14" s="10"/>
      <c r="K14" s="10"/>
      <c r="L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3" t="s">
        <v>33</v>
      </c>
      <c r="D15" s="53">
        <v>8109</v>
      </c>
      <c r="E15" s="53">
        <v>563</v>
      </c>
      <c r="F15" s="54">
        <f>SUM(D15:E15)</f>
        <v>8672</v>
      </c>
      <c r="G15" s="35">
        <f>(D15/$F15)*100</f>
        <v>93.507841328413292</v>
      </c>
      <c r="H15" s="36">
        <f>(E15/$F15)*100</f>
        <v>6.4921586715867159</v>
      </c>
      <c r="I15" s="10"/>
      <c r="J15" s="10"/>
      <c r="K15" s="10"/>
      <c r="L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34</v>
      </c>
      <c r="D16" s="53">
        <v>41993</v>
      </c>
      <c r="E16" s="53">
        <v>3388</v>
      </c>
      <c r="F16" s="54">
        <f t="shared" ref="F16:F18" si="0">SUM(D16:E16)</f>
        <v>45381</v>
      </c>
      <c r="G16" s="35">
        <f t="shared" ref="G16:H18" si="1">(D16/$F16)*100</f>
        <v>92.534320530618544</v>
      </c>
      <c r="H16" s="36">
        <f t="shared" si="1"/>
        <v>7.4656794693814588</v>
      </c>
      <c r="I16" s="10"/>
      <c r="J16" s="10"/>
      <c r="K16" s="10"/>
      <c r="L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35</v>
      </c>
      <c r="D17" s="53">
        <v>485</v>
      </c>
      <c r="E17" s="53">
        <v>42</v>
      </c>
      <c r="F17" s="54">
        <f t="shared" si="0"/>
        <v>527</v>
      </c>
      <c r="G17" s="35">
        <f t="shared" si="1"/>
        <v>92.030360531309299</v>
      </c>
      <c r="H17" s="36">
        <f t="shared" si="1"/>
        <v>7.9696394686907022</v>
      </c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4" t="s">
        <v>36</v>
      </c>
      <c r="D18" s="53">
        <v>578</v>
      </c>
      <c r="E18" s="53">
        <v>22</v>
      </c>
      <c r="F18" s="54">
        <f t="shared" si="0"/>
        <v>600</v>
      </c>
      <c r="G18" s="35">
        <f t="shared" si="1"/>
        <v>96.333333333333343</v>
      </c>
      <c r="H18" s="36">
        <f t="shared" si="1"/>
        <v>3.6666666666666665</v>
      </c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5" t="s">
        <v>32</v>
      </c>
      <c r="D19" s="56">
        <f>SUM(D15:D18)</f>
        <v>51165</v>
      </c>
      <c r="E19" s="56">
        <f>SUM(E15:E18)</f>
        <v>4015</v>
      </c>
      <c r="F19" s="56">
        <f>SUM(F15:F18)</f>
        <v>55180</v>
      </c>
      <c r="G19" s="37">
        <f>(D19/$F19)*100</f>
        <v>92.72381297571583</v>
      </c>
      <c r="H19" s="37">
        <f>(E19/$F19)*100</f>
        <v>7.2761870242841615</v>
      </c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</sheetData>
  <mergeCells count="5">
    <mergeCell ref="G13:H13"/>
    <mergeCell ref="C13:C14"/>
    <mergeCell ref="D13:D14"/>
    <mergeCell ref="E13:E14"/>
    <mergeCell ref="F13:F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G19:H1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19"/>
  <sheetViews>
    <sheetView workbookViewId="0"/>
  </sheetViews>
  <sheetFormatPr baseColWidth="10" defaultColWidth="10.625" defaultRowHeight="14.25" x14ac:dyDescent="0.2"/>
  <cols>
    <col min="1" max="2" width="10.625" style="11"/>
    <col min="3" max="3" width="19.5" style="12" customWidth="1"/>
    <col min="4" max="6" width="10.625" style="12" customWidth="1"/>
    <col min="7" max="7" width="12.5" style="12" customWidth="1"/>
    <col min="8" max="8" width="12.12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thickBot="1" x14ac:dyDescent="0.25">
      <c r="C12" s="27"/>
      <c r="D12" s="27"/>
      <c r="E12" s="27"/>
      <c r="F12" s="27"/>
      <c r="G12" s="27"/>
      <c r="H12" s="27"/>
    </row>
    <row r="13" spans="2:1025" ht="20.100000000000001" customHeight="1" x14ac:dyDescent="0.2">
      <c r="B13" s="29"/>
      <c r="C13" s="65" t="s">
        <v>34</v>
      </c>
      <c r="D13" s="67" t="s">
        <v>9</v>
      </c>
      <c r="E13" s="67" t="s">
        <v>10</v>
      </c>
      <c r="F13" s="67" t="s">
        <v>11</v>
      </c>
      <c r="G13" s="69" t="s">
        <v>74</v>
      </c>
      <c r="H13" s="70"/>
      <c r="I13" s="25"/>
    </row>
    <row r="14" spans="2:1025" ht="29.1" customHeight="1" thickBot="1" x14ac:dyDescent="0.3">
      <c r="B14" s="29"/>
      <c r="C14" s="66"/>
      <c r="D14" s="68"/>
      <c r="E14" s="68"/>
      <c r="F14" s="68"/>
      <c r="G14" s="38" t="s">
        <v>9</v>
      </c>
      <c r="H14" s="39" t="s">
        <v>10</v>
      </c>
      <c r="I14" s="25"/>
      <c r="J14" s="10"/>
      <c r="K14" s="10"/>
      <c r="L14" s="10"/>
      <c r="M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s="17" customFormat="1" ht="15.75" thickBot="1" x14ac:dyDescent="0.3">
      <c r="C15" s="30" t="s">
        <v>37</v>
      </c>
      <c r="D15" s="53">
        <v>652</v>
      </c>
      <c r="E15" s="53">
        <v>40</v>
      </c>
      <c r="F15" s="53">
        <f>SUM(D15:E15)</f>
        <v>692</v>
      </c>
      <c r="G15" s="35">
        <f>(D15/$F15)*100</f>
        <v>94.219653179190757</v>
      </c>
      <c r="H15" s="35">
        <f>(E15/$F15)*100</f>
        <v>5.7803468208092488</v>
      </c>
      <c r="I15" s="12"/>
      <c r="J15" s="10"/>
      <c r="K15" s="10"/>
      <c r="L15" s="10"/>
      <c r="M15" s="10"/>
    </row>
    <row r="16" spans="2:1025" s="17" customFormat="1" ht="15.75" thickBot="1" x14ac:dyDescent="0.3">
      <c r="C16" s="21" t="s">
        <v>38</v>
      </c>
      <c r="D16" s="53">
        <v>30594</v>
      </c>
      <c r="E16" s="53">
        <v>2094</v>
      </c>
      <c r="F16" s="54">
        <f>SUM(D16:E16)</f>
        <v>32688</v>
      </c>
      <c r="G16" s="35">
        <f t="shared" ref="G16:H19" si="0">(D16/$F16)*100</f>
        <v>93.593979441997064</v>
      </c>
      <c r="H16" s="36">
        <f t="shared" si="0"/>
        <v>6.406020558002937</v>
      </c>
      <c r="I16" s="12"/>
      <c r="J16" s="10"/>
      <c r="K16" s="10"/>
      <c r="L16" s="10"/>
      <c r="M16" s="10"/>
    </row>
    <row r="17" spans="3:1025" s="17" customFormat="1" ht="15.75" thickBot="1" x14ac:dyDescent="0.3">
      <c r="C17" s="21" t="s">
        <v>39</v>
      </c>
      <c r="D17" s="53">
        <v>7257</v>
      </c>
      <c r="E17" s="53">
        <v>929</v>
      </c>
      <c r="F17" s="54">
        <f>SUM(D17:E17)</f>
        <v>8186</v>
      </c>
      <c r="G17" s="35">
        <f t="shared" si="0"/>
        <v>88.651355973613491</v>
      </c>
      <c r="H17" s="36">
        <f t="shared" si="0"/>
        <v>11.348644026386513</v>
      </c>
      <c r="I17" s="12"/>
      <c r="J17" s="10"/>
      <c r="K17" s="10"/>
      <c r="L17" s="10"/>
      <c r="M17" s="10"/>
    </row>
    <row r="18" spans="3:1025" ht="15.75" thickBot="1" x14ac:dyDescent="0.3">
      <c r="C18" s="21" t="s">
        <v>40</v>
      </c>
      <c r="D18" s="53">
        <v>3490</v>
      </c>
      <c r="E18" s="53">
        <v>325</v>
      </c>
      <c r="F18" s="54">
        <f>SUM(D18:E18)</f>
        <v>3815</v>
      </c>
      <c r="G18" s="35">
        <f t="shared" si="0"/>
        <v>91.480996068152038</v>
      </c>
      <c r="H18" s="36">
        <f t="shared" si="0"/>
        <v>8.5190039318479691</v>
      </c>
      <c r="J18" s="10"/>
      <c r="K18" s="10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3:1025" ht="15.75" thickBot="1" x14ac:dyDescent="0.3">
      <c r="C19" s="22" t="s">
        <v>32</v>
      </c>
      <c r="D19" s="56">
        <f>SUM(D15:D18)</f>
        <v>41993</v>
      </c>
      <c r="E19" s="56">
        <f>SUM(E15:E18)</f>
        <v>3388</v>
      </c>
      <c r="F19" s="56">
        <f>SUM(F15:F18)</f>
        <v>45381</v>
      </c>
      <c r="G19" s="37">
        <f t="shared" si="0"/>
        <v>92.534320530618544</v>
      </c>
      <c r="H19" s="37">
        <f t="shared" si="0"/>
        <v>7.4656794693814588</v>
      </c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D19:H1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22"/>
  <sheetViews>
    <sheetView workbookViewId="0"/>
  </sheetViews>
  <sheetFormatPr baseColWidth="10" defaultColWidth="10.625" defaultRowHeight="14.25" x14ac:dyDescent="0.2"/>
  <cols>
    <col min="1" max="2" width="10.625" style="11"/>
    <col min="3" max="3" width="26.375" style="12" customWidth="1"/>
    <col min="4" max="6" width="10.625" style="12" customWidth="1"/>
    <col min="7" max="8" width="12.12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thickBot="1" x14ac:dyDescent="0.25">
      <c r="C12" s="27"/>
      <c r="D12" s="27"/>
      <c r="E12" s="27"/>
      <c r="F12" s="27"/>
      <c r="G12" s="27"/>
      <c r="H12" s="27"/>
    </row>
    <row r="13" spans="2:1025" ht="21.95" customHeight="1" x14ac:dyDescent="0.2">
      <c r="B13" s="29"/>
      <c r="C13" s="65" t="s">
        <v>41</v>
      </c>
      <c r="D13" s="67" t="s">
        <v>9</v>
      </c>
      <c r="E13" s="67" t="s">
        <v>10</v>
      </c>
      <c r="F13" s="67" t="s">
        <v>11</v>
      </c>
      <c r="G13" s="69" t="s">
        <v>74</v>
      </c>
      <c r="H13" s="70"/>
      <c r="I13" s="25"/>
    </row>
    <row r="14" spans="2:1025" ht="28.5" customHeight="1" thickBot="1" x14ac:dyDescent="0.3">
      <c r="B14" s="29"/>
      <c r="C14" s="66"/>
      <c r="D14" s="68"/>
      <c r="E14" s="68"/>
      <c r="F14" s="68"/>
      <c r="G14" s="38" t="s">
        <v>9</v>
      </c>
      <c r="H14" s="39" t="s">
        <v>10</v>
      </c>
      <c r="I14" s="25"/>
      <c r="J14" s="10"/>
      <c r="K14" s="10"/>
      <c r="L14" s="10"/>
      <c r="M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6" t="s">
        <v>42</v>
      </c>
      <c r="D15" s="53">
        <v>322</v>
      </c>
      <c r="E15" s="53">
        <v>13</v>
      </c>
      <c r="F15" s="53">
        <f>SUM(D15:E15)</f>
        <v>335</v>
      </c>
      <c r="G15" s="35">
        <f>(D15/$F15)*100</f>
        <v>96.119402985074629</v>
      </c>
      <c r="H15" s="35">
        <f>(E15/$F15)*100</f>
        <v>3.8805970149253728</v>
      </c>
      <c r="J15" s="10"/>
      <c r="K15" s="10"/>
      <c r="L15" s="10"/>
      <c r="M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43</v>
      </c>
      <c r="D16" s="53">
        <v>2835</v>
      </c>
      <c r="E16" s="53">
        <v>190</v>
      </c>
      <c r="F16" s="54">
        <f t="shared" ref="F16:F21" si="0">SUM(D16:E16)</f>
        <v>3025</v>
      </c>
      <c r="G16" s="35">
        <f t="shared" ref="G16:H22" si="1">(D16/$F16)*100</f>
        <v>93.719008264462815</v>
      </c>
      <c r="H16" s="36">
        <f t="shared" si="1"/>
        <v>6.2809917355371905</v>
      </c>
      <c r="J16" s="10"/>
      <c r="K16" s="10"/>
      <c r="L16" s="10"/>
      <c r="M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44</v>
      </c>
      <c r="D17" s="53">
        <v>5214</v>
      </c>
      <c r="E17" s="53">
        <v>392</v>
      </c>
      <c r="F17" s="54">
        <f t="shared" si="0"/>
        <v>5606</v>
      </c>
      <c r="G17" s="35">
        <f t="shared" si="1"/>
        <v>93.007491972886186</v>
      </c>
      <c r="H17" s="36">
        <f t="shared" si="1"/>
        <v>6.9925080271138071</v>
      </c>
      <c r="J17" s="10"/>
      <c r="K17" s="10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7" t="s">
        <v>45</v>
      </c>
      <c r="D18" s="53">
        <v>13075</v>
      </c>
      <c r="E18" s="53">
        <v>1102</v>
      </c>
      <c r="F18" s="54">
        <f t="shared" si="0"/>
        <v>14177</v>
      </c>
      <c r="G18" s="35">
        <f t="shared" si="1"/>
        <v>92.226846300345628</v>
      </c>
      <c r="H18" s="36">
        <f t="shared" si="1"/>
        <v>7.7731536996543698</v>
      </c>
      <c r="J18" s="10"/>
      <c r="K18" s="10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4" t="s">
        <v>46</v>
      </c>
      <c r="D19" s="53">
        <v>18200</v>
      </c>
      <c r="E19" s="53">
        <v>1516</v>
      </c>
      <c r="F19" s="54">
        <f t="shared" si="0"/>
        <v>19716</v>
      </c>
      <c r="G19" s="35">
        <f t="shared" si="1"/>
        <v>92.310813552444714</v>
      </c>
      <c r="H19" s="36">
        <f t="shared" si="1"/>
        <v>7.6891864475552847</v>
      </c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  <row r="20" spans="2:1025" ht="15.75" thickBot="1" x14ac:dyDescent="0.3">
      <c r="B20" s="29"/>
      <c r="C20" s="44" t="s">
        <v>47</v>
      </c>
      <c r="D20" s="53">
        <v>2347</v>
      </c>
      <c r="E20" s="53">
        <v>175</v>
      </c>
      <c r="F20" s="54">
        <f t="shared" si="0"/>
        <v>2522</v>
      </c>
      <c r="G20" s="35">
        <f t="shared" si="1"/>
        <v>93.061062648691518</v>
      </c>
      <c r="H20" s="36">
        <f t="shared" si="1"/>
        <v>6.9389373513084855</v>
      </c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</row>
    <row r="21" spans="2:1025" ht="15.75" thickBot="1" x14ac:dyDescent="0.3">
      <c r="B21" s="29"/>
      <c r="C21" s="44" t="s">
        <v>48</v>
      </c>
      <c r="D21" s="53">
        <v>0</v>
      </c>
      <c r="E21" s="53">
        <v>0</v>
      </c>
      <c r="F21" s="54">
        <f t="shared" si="0"/>
        <v>0</v>
      </c>
      <c r="G21" s="35">
        <v>0</v>
      </c>
      <c r="H21" s="36">
        <v>0</v>
      </c>
      <c r="J21" s="10"/>
      <c r="K21" s="10"/>
      <c r="L21" s="10"/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2:1025" ht="15.75" thickBot="1" x14ac:dyDescent="0.3">
      <c r="B22" s="29"/>
      <c r="C22" s="45" t="s">
        <v>32</v>
      </c>
      <c r="D22" s="56">
        <f>SUM(D15:D21)</f>
        <v>41993</v>
      </c>
      <c r="E22" s="56">
        <f>SUM(E15:E21)</f>
        <v>3388</v>
      </c>
      <c r="F22" s="56">
        <f>SUM(F15:F21)</f>
        <v>45381</v>
      </c>
      <c r="G22" s="37">
        <f t="shared" si="1"/>
        <v>92.534320530618544</v>
      </c>
      <c r="H22" s="37">
        <f t="shared" si="1"/>
        <v>7.4656794693814588</v>
      </c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</row>
  </sheetData>
  <mergeCells count="5">
    <mergeCell ref="E13:E14"/>
    <mergeCell ref="F13:F14"/>
    <mergeCell ref="G13:H13"/>
    <mergeCell ref="C13:C14"/>
    <mergeCell ref="D13:D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22"/>
  <sheetViews>
    <sheetView workbookViewId="0"/>
  </sheetViews>
  <sheetFormatPr baseColWidth="10" defaultColWidth="10.625" defaultRowHeight="14.25" x14ac:dyDescent="0.2"/>
  <cols>
    <col min="1" max="2" width="10.625" style="11"/>
    <col min="3" max="3" width="21.625" style="12" customWidth="1"/>
    <col min="4" max="6" width="10.625" style="12" customWidth="1"/>
    <col min="7" max="7" width="12" style="12" customWidth="1"/>
    <col min="8" max="8" width="11.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thickBot="1" x14ac:dyDescent="0.25">
      <c r="C12" s="27"/>
      <c r="D12" s="27"/>
      <c r="E12" s="27"/>
      <c r="F12" s="27"/>
      <c r="G12" s="27"/>
      <c r="H12" s="27"/>
    </row>
    <row r="13" spans="2:1025" ht="22.5" customHeight="1" x14ac:dyDescent="0.2">
      <c r="B13" s="29"/>
      <c r="C13" s="65" t="s">
        <v>41</v>
      </c>
      <c r="D13" s="67" t="s">
        <v>9</v>
      </c>
      <c r="E13" s="67" t="s">
        <v>10</v>
      </c>
      <c r="F13" s="67" t="s">
        <v>11</v>
      </c>
      <c r="G13" s="69" t="s">
        <v>74</v>
      </c>
      <c r="H13" s="70"/>
      <c r="I13" s="25"/>
    </row>
    <row r="14" spans="2:1025" ht="24.95" customHeight="1" thickBot="1" x14ac:dyDescent="0.3">
      <c r="B14" s="29"/>
      <c r="C14" s="66"/>
      <c r="D14" s="68"/>
      <c r="E14" s="68"/>
      <c r="F14" s="68"/>
      <c r="G14" s="38" t="s">
        <v>9</v>
      </c>
      <c r="H14" s="39" t="s">
        <v>10</v>
      </c>
      <c r="I14" s="33"/>
      <c r="J14" s="10"/>
      <c r="K14" s="10"/>
      <c r="L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6" t="s">
        <v>42</v>
      </c>
      <c r="D15" s="53">
        <v>484</v>
      </c>
      <c r="E15" s="53">
        <v>19</v>
      </c>
      <c r="F15" s="53">
        <f>SUM(D15:E15)</f>
        <v>503</v>
      </c>
      <c r="G15" s="35">
        <f>(D15/$F15)*100</f>
        <v>96.22266401590457</v>
      </c>
      <c r="H15" s="35">
        <f>(E15/$F15)*100</f>
        <v>3.7773359840954273</v>
      </c>
      <c r="I15" s="10"/>
      <c r="J15" s="10"/>
      <c r="K15" s="10"/>
      <c r="L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43</v>
      </c>
      <c r="D16" s="53">
        <v>1009</v>
      </c>
      <c r="E16" s="53">
        <v>55</v>
      </c>
      <c r="F16" s="54">
        <f t="shared" ref="F16:F21" si="0">SUM(D16:E16)</f>
        <v>1064</v>
      </c>
      <c r="G16" s="35">
        <f t="shared" ref="G16:H22" si="1">(D16/$F16)*100</f>
        <v>94.830827067669176</v>
      </c>
      <c r="H16" s="36">
        <f t="shared" si="1"/>
        <v>5.1691729323308264</v>
      </c>
      <c r="I16" s="10"/>
      <c r="J16" s="10"/>
      <c r="K16" s="10"/>
      <c r="L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44</v>
      </c>
      <c r="D17" s="53">
        <v>1178</v>
      </c>
      <c r="E17" s="53">
        <v>71</v>
      </c>
      <c r="F17" s="54">
        <f t="shared" si="0"/>
        <v>1249</v>
      </c>
      <c r="G17" s="35">
        <f t="shared" si="1"/>
        <v>94.315452361889513</v>
      </c>
      <c r="H17" s="36">
        <f t="shared" si="1"/>
        <v>5.6845476381104882</v>
      </c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7" t="s">
        <v>45</v>
      </c>
      <c r="D18" s="53">
        <v>2490</v>
      </c>
      <c r="E18" s="53">
        <v>170</v>
      </c>
      <c r="F18" s="54">
        <f t="shared" si="0"/>
        <v>2660</v>
      </c>
      <c r="G18" s="35">
        <f t="shared" si="1"/>
        <v>93.609022556390968</v>
      </c>
      <c r="H18" s="36">
        <f t="shared" si="1"/>
        <v>6.3909774436090219</v>
      </c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4" t="s">
        <v>46</v>
      </c>
      <c r="D19" s="53">
        <v>2654</v>
      </c>
      <c r="E19" s="53">
        <v>224</v>
      </c>
      <c r="F19" s="54">
        <f t="shared" si="0"/>
        <v>2878</v>
      </c>
      <c r="G19" s="35">
        <f t="shared" si="1"/>
        <v>92.216817234190401</v>
      </c>
      <c r="H19" s="36">
        <f t="shared" si="1"/>
        <v>7.78318276580959</v>
      </c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  <row r="20" spans="2:1025" ht="15.75" thickBot="1" x14ac:dyDescent="0.3">
      <c r="B20" s="29"/>
      <c r="C20" s="44" t="s">
        <v>47</v>
      </c>
      <c r="D20" s="53">
        <v>294</v>
      </c>
      <c r="E20" s="53">
        <v>24</v>
      </c>
      <c r="F20" s="54">
        <f t="shared" si="0"/>
        <v>318</v>
      </c>
      <c r="G20" s="35">
        <f t="shared" si="1"/>
        <v>92.452830188679243</v>
      </c>
      <c r="H20" s="36">
        <f t="shared" si="1"/>
        <v>7.5471698113207548</v>
      </c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</row>
    <row r="21" spans="2:1025" ht="15.75" thickBot="1" x14ac:dyDescent="0.3">
      <c r="B21" s="29"/>
      <c r="C21" s="44" t="s">
        <v>48</v>
      </c>
      <c r="D21" s="53">
        <v>0</v>
      </c>
      <c r="E21" s="53">
        <v>0</v>
      </c>
      <c r="F21" s="54">
        <f t="shared" si="0"/>
        <v>0</v>
      </c>
      <c r="G21" s="35">
        <v>0</v>
      </c>
      <c r="H21" s="36">
        <v>0</v>
      </c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2:1025" ht="15.75" thickBot="1" x14ac:dyDescent="0.3">
      <c r="B22" s="29"/>
      <c r="C22" s="45" t="s">
        <v>32</v>
      </c>
      <c r="D22" s="56">
        <f>SUM(D15:D21)</f>
        <v>8109</v>
      </c>
      <c r="E22" s="56">
        <f>SUM(E15:E21)</f>
        <v>563</v>
      </c>
      <c r="F22" s="56">
        <f>SUM(F15:F21)</f>
        <v>8672</v>
      </c>
      <c r="G22" s="37">
        <f t="shared" si="1"/>
        <v>93.507841328413292</v>
      </c>
      <c r="H22" s="37">
        <f t="shared" si="1"/>
        <v>6.4921586715867159</v>
      </c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D22:H2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MK35"/>
  <sheetViews>
    <sheetView workbookViewId="0"/>
  </sheetViews>
  <sheetFormatPr baseColWidth="10" defaultColWidth="10.625" defaultRowHeight="14.25" x14ac:dyDescent="0.2"/>
  <cols>
    <col min="1" max="2" width="10.625" style="11"/>
    <col min="3" max="3" width="38.75" style="12" customWidth="1"/>
    <col min="4" max="6" width="10.625" style="12" customWidth="1"/>
    <col min="7" max="7" width="11.625" style="12" customWidth="1"/>
    <col min="8" max="8" width="11.5" style="12" customWidth="1"/>
    <col min="9" max="1025" width="10.625" style="12" customWidth="1"/>
    <col min="1026" max="16384" width="10.625" style="11"/>
  </cols>
  <sheetData>
    <row r="12" spans="2:1025" ht="15.75" thickBot="1" x14ac:dyDescent="0.25">
      <c r="C12" s="28"/>
      <c r="D12" s="27"/>
      <c r="E12" s="27"/>
      <c r="F12" s="27"/>
      <c r="G12" s="27"/>
      <c r="H12" s="2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</row>
    <row r="13" spans="2:1025" ht="22.5" customHeight="1" x14ac:dyDescent="0.2">
      <c r="B13" s="29"/>
      <c r="C13" s="65" t="s">
        <v>78</v>
      </c>
      <c r="D13" s="67" t="s">
        <v>9</v>
      </c>
      <c r="E13" s="67" t="s">
        <v>10</v>
      </c>
      <c r="F13" s="67" t="s">
        <v>11</v>
      </c>
      <c r="G13" s="69" t="s">
        <v>74</v>
      </c>
      <c r="H13" s="70"/>
      <c r="I13" s="25"/>
    </row>
    <row r="14" spans="2:1025" ht="25.5" customHeight="1" thickBot="1" x14ac:dyDescent="0.3">
      <c r="B14" s="29"/>
      <c r="C14" s="66"/>
      <c r="D14" s="68"/>
      <c r="E14" s="68"/>
      <c r="F14" s="68"/>
      <c r="G14" s="38" t="s">
        <v>9</v>
      </c>
      <c r="H14" s="39" t="s">
        <v>10</v>
      </c>
      <c r="I14" s="33"/>
      <c r="J14" s="10"/>
      <c r="K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6" t="s">
        <v>49</v>
      </c>
      <c r="D15" s="31">
        <v>0</v>
      </c>
      <c r="E15" s="31">
        <v>0</v>
      </c>
      <c r="F15" s="31">
        <f>SUM(D15:E15)</f>
        <v>0</v>
      </c>
      <c r="G15" s="35">
        <v>0</v>
      </c>
      <c r="H15" s="35">
        <v>0</v>
      </c>
      <c r="I15" s="10"/>
      <c r="J15" s="10"/>
      <c r="K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50</v>
      </c>
      <c r="D16" s="31">
        <v>24</v>
      </c>
      <c r="E16" s="31">
        <v>3</v>
      </c>
      <c r="F16" s="32">
        <f t="shared" ref="F16:F31" si="0">SUM(D16:E16)</f>
        <v>27</v>
      </c>
      <c r="G16" s="35">
        <f t="shared" ref="G16:G32" si="1">(D16/$F16)*100</f>
        <v>88.888888888888886</v>
      </c>
      <c r="H16" s="36">
        <f t="shared" ref="H16:H32" si="2">(E16/$F16)*100</f>
        <v>11.111111111111111</v>
      </c>
      <c r="I16" s="10"/>
      <c r="J16" s="10"/>
      <c r="K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51</v>
      </c>
      <c r="D17" s="31">
        <v>0</v>
      </c>
      <c r="E17" s="31">
        <v>0</v>
      </c>
      <c r="F17" s="32">
        <f t="shared" si="0"/>
        <v>0</v>
      </c>
      <c r="G17" s="35">
        <v>0</v>
      </c>
      <c r="H17" s="36">
        <v>0</v>
      </c>
      <c r="I17" s="10"/>
      <c r="J17" s="10"/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4" t="s">
        <v>52</v>
      </c>
      <c r="D18" s="31">
        <v>2</v>
      </c>
      <c r="E18" s="31">
        <v>0</v>
      </c>
      <c r="F18" s="32">
        <f t="shared" si="0"/>
        <v>2</v>
      </c>
      <c r="G18" s="35">
        <f t="shared" si="1"/>
        <v>100</v>
      </c>
      <c r="H18" s="36">
        <f t="shared" si="2"/>
        <v>0</v>
      </c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4" t="s">
        <v>53</v>
      </c>
      <c r="D19" s="31">
        <v>2</v>
      </c>
      <c r="E19" s="31">
        <v>0</v>
      </c>
      <c r="F19" s="32">
        <f t="shared" si="0"/>
        <v>2</v>
      </c>
      <c r="G19" s="35">
        <f t="shared" si="1"/>
        <v>100</v>
      </c>
      <c r="H19" s="36">
        <f t="shared" si="2"/>
        <v>0</v>
      </c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  <row r="20" spans="2:1025" ht="15.75" thickBot="1" x14ac:dyDescent="0.3">
      <c r="B20" s="29"/>
      <c r="C20" s="44" t="s">
        <v>54</v>
      </c>
      <c r="D20" s="31">
        <v>5</v>
      </c>
      <c r="E20" s="31">
        <v>0</v>
      </c>
      <c r="F20" s="32">
        <f t="shared" si="0"/>
        <v>5</v>
      </c>
      <c r="G20" s="35">
        <f t="shared" si="1"/>
        <v>100</v>
      </c>
      <c r="H20" s="36">
        <f t="shared" si="2"/>
        <v>0</v>
      </c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</row>
    <row r="21" spans="2:1025" ht="15.75" thickBot="1" x14ac:dyDescent="0.3">
      <c r="B21" s="29"/>
      <c r="C21" s="44" t="s">
        <v>55</v>
      </c>
      <c r="D21" s="31">
        <v>0</v>
      </c>
      <c r="E21" s="31">
        <v>0</v>
      </c>
      <c r="F21" s="32">
        <f t="shared" si="0"/>
        <v>0</v>
      </c>
      <c r="G21" s="35">
        <v>0</v>
      </c>
      <c r="H21" s="36">
        <v>0</v>
      </c>
      <c r="I21" s="10"/>
      <c r="J21" s="10"/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2:1025" ht="15.75" thickBot="1" x14ac:dyDescent="0.3">
      <c r="B22" s="29"/>
      <c r="C22" s="44" t="s">
        <v>85</v>
      </c>
      <c r="D22" s="31">
        <v>0</v>
      </c>
      <c r="E22" s="31">
        <v>0</v>
      </c>
      <c r="F22" s="32">
        <f t="shared" si="0"/>
        <v>0</v>
      </c>
      <c r="G22" s="35">
        <v>0</v>
      </c>
      <c r="H22" s="36">
        <v>0</v>
      </c>
      <c r="I22" s="10"/>
      <c r="J22" s="10"/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</row>
    <row r="23" spans="2:1025" ht="15.75" thickBot="1" x14ac:dyDescent="0.3">
      <c r="B23" s="29"/>
      <c r="C23" s="44" t="s">
        <v>56</v>
      </c>
      <c r="D23" s="31">
        <v>45</v>
      </c>
      <c r="E23" s="31">
        <v>3</v>
      </c>
      <c r="F23" s="32">
        <f t="shared" si="0"/>
        <v>48</v>
      </c>
      <c r="G23" s="35">
        <f t="shared" si="1"/>
        <v>93.75</v>
      </c>
      <c r="H23" s="36">
        <f t="shared" si="2"/>
        <v>6.25</v>
      </c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</row>
    <row r="24" spans="2:1025" ht="15.75" thickBot="1" x14ac:dyDescent="0.3">
      <c r="B24" s="29"/>
      <c r="C24" s="44" t="s">
        <v>57</v>
      </c>
      <c r="D24" s="31">
        <v>14</v>
      </c>
      <c r="E24" s="31">
        <v>0</v>
      </c>
      <c r="F24" s="32">
        <f t="shared" si="0"/>
        <v>14</v>
      </c>
      <c r="G24" s="35">
        <f t="shared" si="1"/>
        <v>100</v>
      </c>
      <c r="H24" s="36">
        <f t="shared" si="2"/>
        <v>0</v>
      </c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</row>
    <row r="25" spans="2:1025" ht="15.75" thickBot="1" x14ac:dyDescent="0.3">
      <c r="B25" s="29"/>
      <c r="C25" s="44" t="s">
        <v>58</v>
      </c>
      <c r="D25" s="31">
        <v>0</v>
      </c>
      <c r="E25" s="31">
        <v>0</v>
      </c>
      <c r="F25" s="32">
        <f t="shared" si="0"/>
        <v>0</v>
      </c>
      <c r="G25" s="35">
        <v>0</v>
      </c>
      <c r="H25" s="36">
        <v>0</v>
      </c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</row>
    <row r="26" spans="2:1025" ht="15.75" thickBot="1" x14ac:dyDescent="0.3">
      <c r="B26" s="29"/>
      <c r="C26" s="44" t="s">
        <v>59</v>
      </c>
      <c r="D26" s="31">
        <v>2</v>
      </c>
      <c r="E26" s="31">
        <v>0</v>
      </c>
      <c r="F26" s="32">
        <f t="shared" si="0"/>
        <v>2</v>
      </c>
      <c r="G26" s="35">
        <f t="shared" si="1"/>
        <v>100</v>
      </c>
      <c r="H26" s="36">
        <f t="shared" si="2"/>
        <v>0</v>
      </c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</row>
    <row r="27" spans="2:1025" ht="15.75" thickBot="1" x14ac:dyDescent="0.3">
      <c r="B27" s="29"/>
      <c r="C27" s="44" t="s">
        <v>60</v>
      </c>
      <c r="D27" s="31">
        <v>25</v>
      </c>
      <c r="E27" s="31">
        <v>2</v>
      </c>
      <c r="F27" s="32">
        <f t="shared" si="0"/>
        <v>27</v>
      </c>
      <c r="G27" s="35">
        <f t="shared" si="1"/>
        <v>92.592592592592595</v>
      </c>
      <c r="H27" s="36">
        <f t="shared" si="2"/>
        <v>7.4074074074074066</v>
      </c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</row>
    <row r="28" spans="2:1025" ht="15.75" thickBot="1" x14ac:dyDescent="0.3">
      <c r="B28" s="29"/>
      <c r="C28" s="44" t="s">
        <v>61</v>
      </c>
      <c r="D28" s="31">
        <v>0</v>
      </c>
      <c r="E28" s="31">
        <v>0</v>
      </c>
      <c r="F28" s="32">
        <f t="shared" si="0"/>
        <v>0</v>
      </c>
      <c r="G28" s="35">
        <v>0</v>
      </c>
      <c r="H28" s="36">
        <v>0</v>
      </c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</row>
    <row r="29" spans="2:1025" ht="15.75" thickBot="1" x14ac:dyDescent="0.3">
      <c r="B29" s="29"/>
      <c r="C29" s="44" t="s">
        <v>62</v>
      </c>
      <c r="D29" s="31">
        <v>1</v>
      </c>
      <c r="E29" s="31">
        <v>0</v>
      </c>
      <c r="F29" s="32">
        <f t="shared" si="0"/>
        <v>1</v>
      </c>
      <c r="G29" s="35">
        <v>0</v>
      </c>
      <c r="H29" s="36">
        <v>0</v>
      </c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</row>
    <row r="30" spans="2:1025" ht="15.75" thickBot="1" x14ac:dyDescent="0.3">
      <c r="B30" s="29"/>
      <c r="C30" s="44" t="s">
        <v>63</v>
      </c>
      <c r="D30" s="31">
        <v>0</v>
      </c>
      <c r="E30" s="31">
        <v>0</v>
      </c>
      <c r="F30" s="32">
        <f t="shared" si="0"/>
        <v>0</v>
      </c>
      <c r="G30" s="35">
        <v>0</v>
      </c>
      <c r="H30" s="36">
        <v>0</v>
      </c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</row>
    <row r="31" spans="2:1025" ht="15.75" thickBot="1" x14ac:dyDescent="0.3">
      <c r="B31" s="29"/>
      <c r="C31" s="44" t="s">
        <v>64</v>
      </c>
      <c r="D31" s="31">
        <v>0</v>
      </c>
      <c r="E31" s="31">
        <v>0</v>
      </c>
      <c r="F31" s="32">
        <f t="shared" si="0"/>
        <v>0</v>
      </c>
      <c r="G31" s="35">
        <v>0</v>
      </c>
      <c r="H31" s="36">
        <v>0</v>
      </c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</row>
    <row r="32" spans="2:1025" ht="15.75" thickBot="1" x14ac:dyDescent="0.3">
      <c r="B32" s="29"/>
      <c r="C32" s="45" t="s">
        <v>32</v>
      </c>
      <c r="D32" s="23">
        <f>SUM(D15:D31)</f>
        <v>120</v>
      </c>
      <c r="E32" s="23">
        <f>SUM(E15:E31)</f>
        <v>8</v>
      </c>
      <c r="F32" s="23">
        <f>SUM(F15:F31)</f>
        <v>128</v>
      </c>
      <c r="G32" s="37">
        <f t="shared" si="1"/>
        <v>93.75</v>
      </c>
      <c r="H32" s="37">
        <f t="shared" si="2"/>
        <v>6.25</v>
      </c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</row>
    <row r="34" spans="3:3" x14ac:dyDescent="0.2">
      <c r="C34" s="12" t="s">
        <v>86</v>
      </c>
    </row>
    <row r="35" spans="3:3" x14ac:dyDescent="0.2">
      <c r="C35" s="12" t="s">
        <v>87</v>
      </c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G32:H3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34"/>
  <sheetViews>
    <sheetView workbookViewId="0"/>
  </sheetViews>
  <sheetFormatPr baseColWidth="10" defaultColWidth="10.625" defaultRowHeight="14.25" x14ac:dyDescent="0.2"/>
  <cols>
    <col min="1" max="2" width="10.625" style="11"/>
    <col min="3" max="3" width="50.25" style="12" customWidth="1"/>
    <col min="4" max="6" width="10.625" style="12" customWidth="1"/>
    <col min="7" max="7" width="11.375" style="12" customWidth="1"/>
    <col min="8" max="8" width="11.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x14ac:dyDescent="0.2">
      <c r="C12" s="28"/>
      <c r="D12" s="27"/>
      <c r="E12" s="27"/>
      <c r="F12" s="26"/>
    </row>
    <row r="13" spans="2:1025" ht="22.5" customHeight="1" x14ac:dyDescent="0.2">
      <c r="C13" s="60" t="s">
        <v>81</v>
      </c>
      <c r="D13" s="62" t="s">
        <v>9</v>
      </c>
      <c r="E13" s="62" t="s">
        <v>10</v>
      </c>
      <c r="F13" s="62" t="s">
        <v>11</v>
      </c>
      <c r="G13" s="58" t="s">
        <v>74</v>
      </c>
      <c r="H13" s="59"/>
    </row>
    <row r="14" spans="2:1025" s="16" customFormat="1" ht="21.6" customHeight="1" x14ac:dyDescent="0.25">
      <c r="C14" s="61"/>
      <c r="D14" s="63" t="s">
        <v>9</v>
      </c>
      <c r="E14" s="63" t="s">
        <v>10</v>
      </c>
      <c r="F14" s="63" t="s">
        <v>11</v>
      </c>
      <c r="G14" s="24" t="s">
        <v>79</v>
      </c>
      <c r="H14" s="34" t="s">
        <v>80</v>
      </c>
      <c r="I14" s="10"/>
      <c r="J14" s="10"/>
      <c r="K14" s="10"/>
      <c r="L14" s="10"/>
    </row>
    <row r="15" spans="2:1025" s="16" customFormat="1" ht="15.95" customHeight="1" thickBot="1" x14ac:dyDescent="0.3">
      <c r="B15" s="48"/>
      <c r="C15" s="43" t="s">
        <v>65</v>
      </c>
      <c r="D15" s="53">
        <v>3173</v>
      </c>
      <c r="E15" s="53">
        <v>284</v>
      </c>
      <c r="F15" s="54">
        <f>SUM(D15:E15)</f>
        <v>3457</v>
      </c>
      <c r="G15" s="35">
        <f>(D15/F15)*100</f>
        <v>91.784784495227072</v>
      </c>
      <c r="H15" s="36">
        <f>(E15/F15)*100</f>
        <v>8.2152155047729245</v>
      </c>
      <c r="I15" s="10"/>
      <c r="J15" s="10"/>
      <c r="K15" s="10"/>
      <c r="L15" s="10"/>
    </row>
    <row r="16" spans="2:1025" s="16" customFormat="1" ht="15.75" thickBot="1" x14ac:dyDescent="0.3">
      <c r="B16" s="48"/>
      <c r="C16" s="44" t="s">
        <v>66</v>
      </c>
      <c r="D16" s="53">
        <v>1960</v>
      </c>
      <c r="E16" s="53">
        <v>125</v>
      </c>
      <c r="F16" s="54">
        <f t="shared" ref="F16:F31" si="0">SUM(D16:E16)</f>
        <v>2085</v>
      </c>
      <c r="G16" s="35">
        <f t="shared" ref="G16:G32" si="1">(D16/F16)*100</f>
        <v>94.004796163069543</v>
      </c>
      <c r="H16" s="36">
        <f t="shared" ref="H16:H32" si="2">(E16/F16)*100</f>
        <v>5.9952038369304557</v>
      </c>
      <c r="I16" s="10"/>
      <c r="J16" s="10"/>
      <c r="K16" s="10"/>
      <c r="L16" s="10"/>
    </row>
    <row r="17" spans="2:12" s="16" customFormat="1" ht="15.75" thickBot="1" x14ac:dyDescent="0.3">
      <c r="B17" s="48"/>
      <c r="C17" s="44" t="s">
        <v>59</v>
      </c>
      <c r="D17" s="53">
        <v>568</v>
      </c>
      <c r="E17" s="53">
        <v>38</v>
      </c>
      <c r="F17" s="54">
        <f t="shared" si="0"/>
        <v>606</v>
      </c>
      <c r="G17" s="35">
        <f t="shared" si="1"/>
        <v>93.729372937293732</v>
      </c>
      <c r="H17" s="36">
        <f t="shared" si="2"/>
        <v>6.2706270627062706</v>
      </c>
      <c r="I17" s="10"/>
      <c r="J17" s="10"/>
      <c r="K17" s="10"/>
      <c r="L17" s="10"/>
    </row>
    <row r="18" spans="2:12" s="16" customFormat="1" ht="15.75" thickBot="1" x14ac:dyDescent="0.3">
      <c r="B18" s="48"/>
      <c r="C18" s="44" t="s">
        <v>57</v>
      </c>
      <c r="D18" s="53">
        <v>3436</v>
      </c>
      <c r="E18" s="53">
        <v>59</v>
      </c>
      <c r="F18" s="54">
        <f t="shared" si="0"/>
        <v>3495</v>
      </c>
      <c r="G18" s="35">
        <f t="shared" si="1"/>
        <v>98.311874105865527</v>
      </c>
      <c r="H18" s="36">
        <f t="shared" si="2"/>
        <v>1.6881258941344779</v>
      </c>
      <c r="I18" s="10"/>
      <c r="J18" s="10"/>
      <c r="K18" s="10"/>
      <c r="L18" s="10"/>
    </row>
    <row r="19" spans="2:12" s="16" customFormat="1" ht="15.75" thickBot="1" x14ac:dyDescent="0.3">
      <c r="B19" s="48"/>
      <c r="C19" s="44" t="s">
        <v>58</v>
      </c>
      <c r="D19" s="53">
        <v>1</v>
      </c>
      <c r="E19" s="53">
        <v>1</v>
      </c>
      <c r="F19" s="54">
        <f t="shared" si="0"/>
        <v>2</v>
      </c>
      <c r="G19" s="35">
        <v>0</v>
      </c>
      <c r="H19" s="36">
        <v>0</v>
      </c>
      <c r="I19" s="10"/>
      <c r="J19" s="10"/>
      <c r="K19" s="10"/>
      <c r="L19" s="10"/>
    </row>
    <row r="20" spans="2:12" s="16" customFormat="1" ht="15.75" thickBot="1" x14ac:dyDescent="0.3">
      <c r="B20" s="48"/>
      <c r="C20" s="44" t="s">
        <v>67</v>
      </c>
      <c r="D20" s="53">
        <v>4277</v>
      </c>
      <c r="E20" s="53">
        <v>0</v>
      </c>
      <c r="F20" s="54">
        <f t="shared" si="0"/>
        <v>4277</v>
      </c>
      <c r="G20" s="35">
        <f t="shared" si="1"/>
        <v>100</v>
      </c>
      <c r="H20" s="36">
        <f t="shared" si="2"/>
        <v>0</v>
      </c>
      <c r="I20" s="10"/>
      <c r="J20" s="10"/>
      <c r="K20" s="10"/>
      <c r="L20" s="10"/>
    </row>
    <row r="21" spans="2:12" s="16" customFormat="1" ht="15.75" thickBot="1" x14ac:dyDescent="0.3">
      <c r="B21" s="48"/>
      <c r="C21" s="44" t="s">
        <v>68</v>
      </c>
      <c r="D21" s="53">
        <v>208</v>
      </c>
      <c r="E21" s="53">
        <v>13</v>
      </c>
      <c r="F21" s="54">
        <f t="shared" si="0"/>
        <v>221</v>
      </c>
      <c r="G21" s="35">
        <f t="shared" si="1"/>
        <v>94.117647058823522</v>
      </c>
      <c r="H21" s="36">
        <f t="shared" si="2"/>
        <v>5.8823529411764701</v>
      </c>
      <c r="I21" s="10"/>
      <c r="J21" s="10"/>
      <c r="K21" s="10"/>
      <c r="L21" s="10"/>
    </row>
    <row r="22" spans="2:12" s="16" customFormat="1" ht="15.75" thickBot="1" x14ac:dyDescent="0.3">
      <c r="B22" s="48"/>
      <c r="C22" s="44" t="s">
        <v>69</v>
      </c>
      <c r="D22" s="53">
        <v>16573</v>
      </c>
      <c r="E22" s="53">
        <v>1412</v>
      </c>
      <c r="F22" s="54">
        <f t="shared" si="0"/>
        <v>17985</v>
      </c>
      <c r="G22" s="35">
        <f t="shared" si="1"/>
        <v>92.149013066444269</v>
      </c>
      <c r="H22" s="36">
        <f t="shared" si="2"/>
        <v>7.850986933555741</v>
      </c>
      <c r="I22" s="10"/>
      <c r="J22" s="10"/>
      <c r="K22" s="10"/>
      <c r="L22" s="10"/>
    </row>
    <row r="23" spans="2:12" s="16" customFormat="1" ht="15.75" thickBot="1" x14ac:dyDescent="0.3">
      <c r="B23" s="48"/>
      <c r="C23" s="44" t="s">
        <v>54</v>
      </c>
      <c r="D23" s="53">
        <v>6855</v>
      </c>
      <c r="E23" s="53">
        <v>959</v>
      </c>
      <c r="F23" s="54">
        <f t="shared" si="0"/>
        <v>7814</v>
      </c>
      <c r="G23" s="35">
        <f t="shared" si="1"/>
        <v>87.727156385973899</v>
      </c>
      <c r="H23" s="36">
        <f t="shared" si="2"/>
        <v>12.272843614026106</v>
      </c>
      <c r="I23" s="10"/>
      <c r="J23" s="10"/>
      <c r="K23" s="10"/>
      <c r="L23" s="10"/>
    </row>
    <row r="24" spans="2:12" s="16" customFormat="1" ht="15.75" thickBot="1" x14ac:dyDescent="0.3">
      <c r="B24" s="48"/>
      <c r="C24" s="44" t="s">
        <v>53</v>
      </c>
      <c r="D24" s="53">
        <v>1173</v>
      </c>
      <c r="E24" s="53">
        <v>46</v>
      </c>
      <c r="F24" s="54">
        <f t="shared" si="0"/>
        <v>1219</v>
      </c>
      <c r="G24" s="35">
        <f t="shared" si="1"/>
        <v>96.226415094339629</v>
      </c>
      <c r="H24" s="36">
        <f t="shared" si="2"/>
        <v>3.7735849056603774</v>
      </c>
      <c r="I24" s="10"/>
      <c r="J24" s="10"/>
      <c r="K24" s="10"/>
      <c r="L24" s="10"/>
    </row>
    <row r="25" spans="2:12" s="16" customFormat="1" ht="15.75" thickBot="1" x14ac:dyDescent="0.3">
      <c r="B25" s="48"/>
      <c r="C25" s="44" t="s">
        <v>51</v>
      </c>
      <c r="D25" s="53">
        <v>445</v>
      </c>
      <c r="E25" s="53">
        <v>74</v>
      </c>
      <c r="F25" s="54">
        <f t="shared" si="0"/>
        <v>519</v>
      </c>
      <c r="G25" s="35">
        <f t="shared" si="1"/>
        <v>85.74181117533719</v>
      </c>
      <c r="H25" s="36">
        <f t="shared" si="2"/>
        <v>14.258188824662813</v>
      </c>
      <c r="I25" s="10"/>
      <c r="J25" s="10"/>
      <c r="K25" s="10"/>
      <c r="L25" s="10"/>
    </row>
    <row r="26" spans="2:12" s="16" customFormat="1" ht="15.75" thickBot="1" x14ac:dyDescent="0.3">
      <c r="B26" s="48"/>
      <c r="C26" s="44" t="s">
        <v>70</v>
      </c>
      <c r="D26" s="53">
        <v>348</v>
      </c>
      <c r="E26" s="53">
        <v>24</v>
      </c>
      <c r="F26" s="54">
        <f t="shared" si="0"/>
        <v>372</v>
      </c>
      <c r="G26" s="35">
        <f t="shared" si="1"/>
        <v>93.548387096774192</v>
      </c>
      <c r="H26" s="36">
        <f t="shared" si="2"/>
        <v>6.4516129032258061</v>
      </c>
      <c r="I26" s="10"/>
      <c r="J26" s="10"/>
      <c r="K26" s="10"/>
      <c r="L26" s="10"/>
    </row>
    <row r="27" spans="2:12" s="16" customFormat="1" ht="15.75" thickBot="1" x14ac:dyDescent="0.3">
      <c r="B27" s="48"/>
      <c r="C27" s="44" t="s">
        <v>52</v>
      </c>
      <c r="D27" s="53">
        <v>726</v>
      </c>
      <c r="E27" s="53">
        <v>113</v>
      </c>
      <c r="F27" s="54">
        <f t="shared" si="0"/>
        <v>839</v>
      </c>
      <c r="G27" s="35">
        <f t="shared" si="1"/>
        <v>86.531585220500602</v>
      </c>
      <c r="H27" s="36">
        <f t="shared" si="2"/>
        <v>13.468414779499405</v>
      </c>
      <c r="I27" s="10"/>
      <c r="J27" s="10"/>
      <c r="K27" s="10"/>
      <c r="L27" s="10"/>
    </row>
    <row r="28" spans="2:12" s="16" customFormat="1" ht="15.75" thickBot="1" x14ac:dyDescent="0.3">
      <c r="B28" s="48"/>
      <c r="C28" s="44" t="s">
        <v>71</v>
      </c>
      <c r="D28" s="53">
        <v>1351</v>
      </c>
      <c r="E28" s="53">
        <v>126</v>
      </c>
      <c r="F28" s="54">
        <f t="shared" si="0"/>
        <v>1477</v>
      </c>
      <c r="G28" s="35">
        <f t="shared" si="1"/>
        <v>91.469194312796205</v>
      </c>
      <c r="H28" s="36">
        <f t="shared" si="2"/>
        <v>8.5308056872037916</v>
      </c>
      <c r="I28" s="10"/>
      <c r="J28" s="10"/>
      <c r="K28" s="10"/>
      <c r="L28" s="10"/>
    </row>
    <row r="29" spans="2:12" s="16" customFormat="1" ht="15.75" thickBot="1" x14ac:dyDescent="0.3">
      <c r="B29" s="48"/>
      <c r="C29" s="44" t="s">
        <v>88</v>
      </c>
      <c r="D29" s="53">
        <v>688</v>
      </c>
      <c r="E29" s="53">
        <v>105</v>
      </c>
      <c r="F29" s="54">
        <f t="shared" si="0"/>
        <v>793</v>
      </c>
      <c r="G29" s="35">
        <f t="shared" si="1"/>
        <v>86.759142496847417</v>
      </c>
      <c r="H29" s="36">
        <f t="shared" si="2"/>
        <v>13.240857503152585</v>
      </c>
      <c r="I29" s="10"/>
      <c r="J29" s="10"/>
      <c r="K29" s="10"/>
      <c r="L29" s="10"/>
    </row>
    <row r="30" spans="2:12" s="16" customFormat="1" ht="15.75" thickBot="1" x14ac:dyDescent="0.3">
      <c r="B30" s="48"/>
      <c r="C30" s="44" t="s">
        <v>63</v>
      </c>
      <c r="D30" s="53">
        <v>15</v>
      </c>
      <c r="E30" s="53">
        <v>1</v>
      </c>
      <c r="F30" s="54">
        <f t="shared" si="0"/>
        <v>16</v>
      </c>
      <c r="G30" s="35">
        <f t="shared" si="1"/>
        <v>93.75</v>
      </c>
      <c r="H30" s="36">
        <f t="shared" si="2"/>
        <v>6.25</v>
      </c>
      <c r="I30" s="10"/>
      <c r="J30" s="10"/>
      <c r="K30" s="10"/>
      <c r="L30" s="10"/>
    </row>
    <row r="31" spans="2:12" s="16" customFormat="1" ht="15.75" thickBot="1" x14ac:dyDescent="0.3">
      <c r="B31" s="48"/>
      <c r="C31" s="44" t="s">
        <v>64</v>
      </c>
      <c r="D31" s="53">
        <v>73</v>
      </c>
      <c r="E31" s="53">
        <v>5</v>
      </c>
      <c r="F31" s="54">
        <f t="shared" si="0"/>
        <v>78</v>
      </c>
      <c r="G31" s="35">
        <f t="shared" si="1"/>
        <v>93.589743589743591</v>
      </c>
      <c r="H31" s="36">
        <f t="shared" si="2"/>
        <v>6.4102564102564097</v>
      </c>
      <c r="I31" s="10"/>
      <c r="J31" s="10"/>
      <c r="K31" s="10"/>
      <c r="L31" s="10"/>
    </row>
    <row r="32" spans="2:12" s="16" customFormat="1" ht="15.75" thickBot="1" x14ac:dyDescent="0.3">
      <c r="B32" s="48"/>
      <c r="C32" s="45" t="s">
        <v>32</v>
      </c>
      <c r="D32" s="56">
        <f>SUM(D15:D31)</f>
        <v>41870</v>
      </c>
      <c r="E32" s="56">
        <f>SUM(E15:E31)</f>
        <v>3385</v>
      </c>
      <c r="F32" s="56">
        <f>SUM(F15:F31)</f>
        <v>45255</v>
      </c>
      <c r="G32" s="37">
        <f t="shared" si="1"/>
        <v>92.520163517843329</v>
      </c>
      <c r="H32" s="37">
        <f t="shared" si="2"/>
        <v>7.4798364821566681</v>
      </c>
      <c r="I32" s="10"/>
      <c r="J32" s="10"/>
      <c r="K32" s="10"/>
      <c r="L32" s="10"/>
    </row>
    <row r="33" spans="3:13" s="11" customFormat="1" x14ac:dyDescent="0.2">
      <c r="J33" s="16"/>
      <c r="K33" s="16"/>
      <c r="L33" s="16"/>
      <c r="M33" s="16"/>
    </row>
    <row r="34" spans="3:13" x14ac:dyDescent="0.2">
      <c r="C34" s="12" t="s">
        <v>89</v>
      </c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G32:H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1. CCAA</vt:lpstr>
      <vt:lpstr>2. Sit. proc.y sexo</vt:lpstr>
      <vt:lpstr>3. Penados Grado y sexo</vt:lpstr>
      <vt:lpstr>4. Penados edad y sexo</vt:lpstr>
      <vt:lpstr>5. Preventivos edad y sexo</vt:lpstr>
      <vt:lpstr>6. Penados por delito CP der.</vt:lpstr>
      <vt:lpstr>7. Penados por delito y sexo</vt:lpstr>
      <vt:lpstr>8. Extranjeros por 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Jesús María Martínez Taboada</cp:lastModifiedBy>
  <dcterms:created xsi:type="dcterms:W3CDTF">2020-03-18T10:01:45Z</dcterms:created>
  <dcterms:modified xsi:type="dcterms:W3CDTF">2021-03-22T08:58:52Z</dcterms:modified>
</cp:coreProperties>
</file>